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0" yWindow="90" windowWidth="19035" windowHeight="11250" activeTab="2"/>
  </bookViews>
  <sheets>
    <sheet name="Odluka o raspis.J.N.-zakup" sheetId="1" r:id="rId1"/>
    <sheet name="Javni natječaj-zakup" sheetId="2" r:id="rId2"/>
    <sheet name="Obrazac ponude" sheetId="3" r:id="rId3"/>
  </sheets>
  <calcPr calcId="124519"/>
</workbook>
</file>

<file path=xl/calcChain.xml><?xml version="1.0" encoding="utf-8"?>
<calcChain xmlns="http://schemas.openxmlformats.org/spreadsheetml/2006/main">
  <c r="E271" i="2"/>
  <c r="G270"/>
  <c r="G269"/>
  <c r="G268"/>
  <c r="G267"/>
  <c r="G266"/>
  <c r="G265"/>
  <c r="G264"/>
  <c r="G263"/>
  <c r="G262"/>
  <c r="E255"/>
  <c r="G254"/>
  <c r="G253"/>
  <c r="G252"/>
  <c r="G251"/>
  <c r="G250"/>
  <c r="G249"/>
  <c r="G248"/>
  <c r="G247"/>
  <c r="G246"/>
  <c r="G245"/>
  <c r="G244"/>
  <c r="A244"/>
  <c r="A245" s="1"/>
  <c r="A246" s="1"/>
  <c r="A247" s="1"/>
  <c r="A248" s="1"/>
  <c r="A249" s="1"/>
  <c r="A250" s="1"/>
  <c r="A251" s="1"/>
  <c r="A252" s="1"/>
  <c r="A253" s="1"/>
  <c r="A254" s="1"/>
  <c r="G243"/>
  <c r="G242"/>
  <c r="G241"/>
  <c r="A241"/>
  <c r="A242" s="1"/>
  <c r="G240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A146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G145"/>
  <c r="G144"/>
  <c r="G143"/>
  <c r="G142"/>
  <c r="G141"/>
  <c r="G139"/>
  <c r="G137"/>
  <c r="G135"/>
  <c r="G134"/>
  <c r="G133"/>
  <c r="A133"/>
  <c r="G132"/>
  <c r="G131"/>
  <c r="G130"/>
  <c r="G129"/>
  <c r="G128"/>
  <c r="A128"/>
  <c r="A129" s="1"/>
  <c r="A130" s="1"/>
  <c r="G127"/>
  <c r="G126"/>
  <c r="G125"/>
  <c r="G124"/>
  <c r="G123"/>
  <c r="G122"/>
  <c r="G121"/>
  <c r="G120"/>
  <c r="G119"/>
  <c r="G118"/>
  <c r="G117"/>
  <c r="G116"/>
  <c r="G115"/>
  <c r="G114"/>
  <c r="A114"/>
  <c r="A115" s="1"/>
  <c r="A116" s="1"/>
  <c r="A117" s="1"/>
  <c r="A118" s="1"/>
  <c r="A119" s="1"/>
  <c r="A120" s="1"/>
  <c r="A121" s="1"/>
  <c r="A122" s="1"/>
  <c r="A123" s="1"/>
  <c r="A124" s="1"/>
  <c r="G113"/>
  <c r="G112"/>
  <c r="G111"/>
  <c r="G110"/>
  <c r="G109"/>
  <c r="G108"/>
  <c r="G107"/>
  <c r="A107"/>
  <c r="A108" s="1"/>
  <c r="G106"/>
  <c r="G105"/>
  <c r="A105"/>
  <c r="G104"/>
  <c r="G103"/>
  <c r="E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A78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G77"/>
  <c r="G76"/>
  <c r="G75"/>
  <c r="G74"/>
  <c r="A74"/>
  <c r="A75" s="1"/>
  <c r="A76" s="1"/>
  <c r="G73"/>
  <c r="G72"/>
  <c r="G71"/>
  <c r="G70"/>
  <c r="A70"/>
  <c r="A71" s="1"/>
  <c r="G69"/>
  <c r="G68"/>
  <c r="A68"/>
  <c r="G67"/>
  <c r="G66"/>
  <c r="G65"/>
  <c r="G64"/>
  <c r="G63"/>
  <c r="G62"/>
  <c r="G61"/>
  <c r="G60"/>
  <c r="G59"/>
  <c r="G58"/>
  <c r="G57"/>
  <c r="G56"/>
  <c r="A56"/>
  <c r="A57" s="1"/>
  <c r="A58" s="1"/>
  <c r="A59" s="1"/>
  <c r="A60" s="1"/>
  <c r="A61" s="1"/>
  <c r="A62" s="1"/>
  <c r="A63" s="1"/>
  <c r="A64" s="1"/>
  <c r="A65" s="1"/>
  <c r="A66" s="1"/>
  <c r="G55"/>
  <c r="G54"/>
  <c r="G53"/>
  <c r="A53"/>
  <c r="A54" s="1"/>
  <c r="G51"/>
  <c r="G50"/>
  <c r="G49"/>
  <c r="E42"/>
  <c r="G41"/>
  <c r="G40"/>
  <c r="G39"/>
  <c r="A39"/>
  <c r="A40" s="1"/>
  <c r="A41" s="1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G51" i="1"/>
  <c r="G96" i="2" l="1"/>
  <c r="G255"/>
  <c r="G42"/>
  <c r="G271"/>
  <c r="G238" i="1"/>
  <c r="E271"/>
  <c r="G270"/>
  <c r="G269"/>
  <c r="G268"/>
  <c r="G267"/>
  <c r="G266"/>
  <c r="G265"/>
  <c r="G264"/>
  <c r="G263"/>
  <c r="G262"/>
  <c r="E255"/>
  <c r="G254"/>
  <c r="G253"/>
  <c r="G252"/>
  <c r="G251"/>
  <c r="G250"/>
  <c r="G249"/>
  <c r="G248"/>
  <c r="G247"/>
  <c r="G246"/>
  <c r="G245"/>
  <c r="G244"/>
  <c r="A244"/>
  <c r="A245" s="1"/>
  <c r="A246" s="1"/>
  <c r="A247" s="1"/>
  <c r="A248" s="1"/>
  <c r="A249" s="1"/>
  <c r="A250" s="1"/>
  <c r="A251" s="1"/>
  <c r="A252" s="1"/>
  <c r="A253" s="1"/>
  <c r="A254" s="1"/>
  <c r="G243"/>
  <c r="G242"/>
  <c r="G241"/>
  <c r="A241"/>
  <c r="A242" s="1"/>
  <c r="G240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A146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G145"/>
  <c r="G144"/>
  <c r="G143"/>
  <c r="G142"/>
  <c r="G141"/>
  <c r="G139"/>
  <c r="G137"/>
  <c r="G135"/>
  <c r="G134"/>
  <c r="G133"/>
  <c r="A133"/>
  <c r="G132"/>
  <c r="G131"/>
  <c r="G130"/>
  <c r="G129"/>
  <c r="G128"/>
  <c r="A128"/>
  <c r="A129" s="1"/>
  <c r="A130" s="1"/>
  <c r="G127"/>
  <c r="G126"/>
  <c r="G125"/>
  <c r="G124"/>
  <c r="G123"/>
  <c r="G122"/>
  <c r="G121"/>
  <c r="G120"/>
  <c r="G119"/>
  <c r="G118"/>
  <c r="G117"/>
  <c r="G116"/>
  <c r="G115"/>
  <c r="G114"/>
  <c r="A114"/>
  <c r="A115" s="1"/>
  <c r="A116" s="1"/>
  <c r="A117" s="1"/>
  <c r="A118" s="1"/>
  <c r="A119" s="1"/>
  <c r="A120" s="1"/>
  <c r="A121" s="1"/>
  <c r="A122" s="1"/>
  <c r="A123" s="1"/>
  <c r="A124" s="1"/>
  <c r="G113"/>
  <c r="G112"/>
  <c r="G111"/>
  <c r="G110"/>
  <c r="G109"/>
  <c r="G108"/>
  <c r="G107"/>
  <c r="A107"/>
  <c r="A108" s="1"/>
  <c r="G106"/>
  <c r="G105"/>
  <c r="A105"/>
  <c r="G104"/>
  <c r="G103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77"/>
  <c r="E96"/>
  <c r="A78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G76"/>
  <c r="G75"/>
  <c r="G74"/>
  <c r="A74"/>
  <c r="A75" s="1"/>
  <c r="A76" s="1"/>
  <c r="G73"/>
  <c r="G72"/>
  <c r="G71"/>
  <c r="G70"/>
  <c r="A70"/>
  <c r="A71" s="1"/>
  <c r="G69"/>
  <c r="G68"/>
  <c r="A68"/>
  <c r="G67"/>
  <c r="G66"/>
  <c r="G65"/>
  <c r="G64"/>
  <c r="G63"/>
  <c r="G62"/>
  <c r="G61"/>
  <c r="G60"/>
  <c r="G59"/>
  <c r="G58"/>
  <c r="G57"/>
  <c r="G56"/>
  <c r="A56"/>
  <c r="A57" s="1"/>
  <c r="A58" s="1"/>
  <c r="A59" s="1"/>
  <c r="A60" s="1"/>
  <c r="A61" s="1"/>
  <c r="A62" s="1"/>
  <c r="A63" s="1"/>
  <c r="A64" s="1"/>
  <c r="A65" s="1"/>
  <c r="A66" s="1"/>
  <c r="G55"/>
  <c r="G54"/>
  <c r="G53"/>
  <c r="A53"/>
  <c r="A54" s="1"/>
  <c r="G50"/>
  <c r="G49"/>
  <c r="G34"/>
  <c r="G18"/>
  <c r="E42"/>
  <c r="G41"/>
  <c r="G40"/>
  <c r="G39"/>
  <c r="G38"/>
  <c r="G37"/>
  <c r="G36"/>
  <c r="G35"/>
  <c r="G33"/>
  <c r="G32"/>
  <c r="G31"/>
  <c r="G30"/>
  <c r="G29"/>
  <c r="G28"/>
  <c r="G27"/>
  <c r="G26"/>
  <c r="G25"/>
  <c r="G24"/>
  <c r="G23"/>
  <c r="G22"/>
  <c r="G21"/>
  <c r="G20"/>
  <c r="G19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G271" l="1"/>
  <c r="G255"/>
  <c r="G96"/>
  <c r="G42"/>
</calcChain>
</file>

<file path=xl/sharedStrings.xml><?xml version="1.0" encoding="utf-8"?>
<sst xmlns="http://schemas.openxmlformats.org/spreadsheetml/2006/main" count="2371" uniqueCount="440">
  <si>
    <t xml:space="preserve">O D L U K U </t>
  </si>
  <si>
    <t>I</t>
  </si>
  <si>
    <t>u k.o. ALJMAŠ</t>
  </si>
  <si>
    <t>RED.  BROJ</t>
  </si>
  <si>
    <t>NAPOMENA</t>
  </si>
  <si>
    <t>KČ. BROJ</t>
  </si>
  <si>
    <t>NAZIV ČESTICE</t>
  </si>
  <si>
    <t>POVRŠINA U HA</t>
  </si>
  <si>
    <t>KULTURA</t>
  </si>
  <si>
    <t>0</t>
  </si>
  <si>
    <t>ŠIROKO POLJE</t>
  </si>
  <si>
    <t>ORANICA</t>
  </si>
  <si>
    <t>XXX</t>
  </si>
  <si>
    <t>DIONICE</t>
  </si>
  <si>
    <t>HRVATSKIH BRANIT.</t>
  </si>
  <si>
    <t>KREMENUŠA</t>
  </si>
  <si>
    <t>VINOGRAD</t>
  </si>
  <si>
    <t>REPINCI</t>
  </si>
  <si>
    <t>OSTROVAC</t>
  </si>
  <si>
    <t xml:space="preserve">NOVAKOVA BARA </t>
  </si>
  <si>
    <t>GLOGOVI</t>
  </si>
  <si>
    <t>MARINOVCI</t>
  </si>
  <si>
    <t>ŠKILJA</t>
  </si>
  <si>
    <t>TRNJACI</t>
  </si>
  <si>
    <t>JEZAVICE</t>
  </si>
  <si>
    <t>BODA</t>
  </si>
  <si>
    <t>PROPAST</t>
  </si>
  <si>
    <t>BEGLUĆARICA</t>
  </si>
  <si>
    <t>BARA</t>
  </si>
  <si>
    <t>POČETNA CIJENA  KN/HA</t>
  </si>
  <si>
    <t>6(4X5)</t>
  </si>
  <si>
    <t>K.O.ALJMAŠ UKUPNO:</t>
  </si>
  <si>
    <t>K.O.BIJELO BRDO UKUPNO:</t>
  </si>
  <si>
    <t>K.O.DALJ UKUPNO:</t>
  </si>
  <si>
    <t>K.O.ERDUT UKUPNO:</t>
  </si>
  <si>
    <t>u k.o. BIJELO BRDO</t>
  </si>
  <si>
    <t>u k.o. DALJ</t>
  </si>
  <si>
    <t>u k.o. ERDUT</t>
  </si>
  <si>
    <t>II</t>
  </si>
  <si>
    <t>Postupak javnog natječaja prikupljanja pismenih ponuda provest će Općinsko vijeće Općine Erdut.</t>
  </si>
  <si>
    <t>III</t>
  </si>
  <si>
    <t>Javni natječaj objavit će se u jednom od dnevnih javnih glasila(Glasu Slavonije) i na oglasnoj ploči Općine Erdut.</t>
  </si>
  <si>
    <t xml:space="preserve">Natječaj koji se objavljuje na oglasnoj ploči sadrži datum kada je javni natječaj objavljen u javnom glasilu i do  </t>
  </si>
  <si>
    <t>kada se primaju ponude.</t>
  </si>
  <si>
    <t>IV</t>
  </si>
  <si>
    <t>Pismene ponude se dostavljaju Općini Erdut u roku od 15 dana od objave javnog natječaja u javnom glasilu.</t>
  </si>
  <si>
    <t>Ova Odluka stupa na snagu u roku od 8 dana od dana donošenja i objavit će se u „Službenom glasniku“ Općine Erdut .</t>
  </si>
  <si>
    <t>O b r a z l o ž e n j e</t>
  </si>
  <si>
    <t xml:space="preserve">zemljištem u vlasništvu Republike Hrvatske, na koji je Ministarstvo poljoprivrede, ribarstva i ruralnog razvoja dalo suglasnost. </t>
  </si>
  <si>
    <t xml:space="preserve">Javni natječaj provest će Općinsko vijeće Općine Erdut. </t>
  </si>
  <si>
    <t>Početnu cijenu u natječaju utvrdila je Općina Erdut temeljem Pravilnika o početnoj cijeni poljoprivrednog zemljišta u vlasništvu</t>
  </si>
  <si>
    <t xml:space="preserve">Republike Hrvatske na natječaju za prodaju i zakup, početnoj visini naknade na natječaju za dugogodišnji zakup i koncesiju za </t>
  </si>
  <si>
    <t>ribnjake (Narodne novine, broj 40/09).</t>
  </si>
  <si>
    <t>Sumarni pregled površina u javnom natječaju po katastarskim općinama:</t>
  </si>
  <si>
    <t>1.</t>
  </si>
  <si>
    <t>2.</t>
  </si>
  <si>
    <t>3.</t>
  </si>
  <si>
    <t>4.</t>
  </si>
  <si>
    <t>KLASA:    320-02/09-01/12</t>
  </si>
  <si>
    <t>PREDSJEDNIK OPĆINSKOG VIJEĆA</t>
  </si>
  <si>
    <t>Jovo Vuković</t>
  </si>
  <si>
    <t>J A V N I     N A T J E Č A J</t>
  </si>
  <si>
    <t xml:space="preserve">    </t>
  </si>
  <si>
    <r>
      <t>Ø</t>
    </r>
    <r>
      <rPr>
        <sz val="7"/>
        <rFont val="Times New Roman"/>
        <family val="1"/>
        <charset val="238"/>
      </rPr>
      <t xml:space="preserve">         </t>
    </r>
    <r>
      <rPr>
        <sz val="12"/>
        <rFont val="Times New Roman"/>
        <family val="1"/>
        <charset val="238"/>
      </rPr>
      <t xml:space="preserve">  presliku osobne iskaznice podnositelja ponude, </t>
    </r>
  </si>
  <si>
    <r>
      <t>Ø</t>
    </r>
    <r>
      <rPr>
        <sz val="7"/>
        <rFont val="Times New Roman"/>
        <family val="1"/>
        <charset val="238"/>
      </rPr>
      <t xml:space="preserve">        </t>
    </r>
    <r>
      <rPr>
        <sz val="12"/>
        <rFont val="Times New Roman"/>
        <family val="1"/>
        <charset val="238"/>
      </rPr>
      <t xml:space="preserve">  dokaz o uplati jamčevine  </t>
    </r>
  </si>
  <si>
    <t>Zakona o poljoprivrednom zemljištu:</t>
  </si>
  <si>
    <t xml:space="preserve">      2.  pravna osoba registrirana za obavljanje poljoprivredne djelatnosti i nositelj obiteljskoga poljoprivrednog gospodarstva koji ostvaruje </t>
  </si>
  <si>
    <t xml:space="preserve">  prava iz  radnog odnosa radom izvan poljoprivrednoga gospodarstva, a poljoprivrednu djelatnost obavlja kao dopunsku djelatnost </t>
  </si>
  <si>
    <t xml:space="preserve">  na vlastitom gospodarstvu i upisan je u Upisnik poljoprivrednih gospodarstava,</t>
  </si>
  <si>
    <t xml:space="preserve">      3.  ostale fizičke ili pravne osobe koje se namjeravaju baviti poljoprivrednom proizvodnjom.</t>
  </si>
  <si>
    <t xml:space="preserve">      a)  dosadašnji zakupnik koji je uredno ispunjavao ugovorne obveze i koji je poljoprivredno zemljište koristio na temelju valjanog </t>
  </si>
  <si>
    <t xml:space="preserve">  ugovora o zakupu,</t>
  </si>
  <si>
    <t xml:space="preserve">      b)  dosadašnji posjednik koji uredno obrađuje poljoprivredno zemljište i koji je platio sve obveze s osnova korištenja tog zemljišta,</t>
  </si>
  <si>
    <t xml:space="preserve">      c)  pravna ili fizička osoba koja je vlasnik gospodarskog objekta za uzgoj stoke, a ne ispunjava uvjete odnosa broja stoke i </t>
  </si>
  <si>
    <t xml:space="preserve">  poljoprivrednih površina od najmanje 2,5 uvjetna grla po hektaru poljoprivrednih površina koje ima u posjedu a pogodne su za </t>
  </si>
  <si>
    <t xml:space="preserve">  ratarsku i stočarsku proizvodnju,</t>
  </si>
  <si>
    <t xml:space="preserve">      d)  nositelj obiteljskoga poljoprivrednog gospodarstva koji je mlađi od 40 godina,</t>
  </si>
  <si>
    <t xml:space="preserve">      e)  poljoprivredno gospodarstvo kojem je odobren projekt u okviru Operativnog programa koji je donijela Vlada Republike Hrvatske</t>
  </si>
  <si>
    <t xml:space="preserve">  iz područja poljoprivrede.</t>
  </si>
  <si>
    <t xml:space="preserve">      a)  nositelj obiteljskoga poljoprivrednog gospodarstva koji ima prebivalište na području jedinice lokalne samouprave, </t>
  </si>
  <si>
    <t xml:space="preserve">  odnosno Grada Zagreba, koji provodi natječaj,</t>
  </si>
  <si>
    <t xml:space="preserve">      b)  obiteljsko poljoprivredno gospodarstvo čiji nositelj ima završen poljoprivredni fakultet ili drugu poljoprivrednu školu,</t>
  </si>
  <si>
    <t xml:space="preserve">      c)  nositelj obiteljskoga poljoprivrednog gospodarstva koji je hrvatski branitelj iz Domovinskog rata koji je proveo u obrani suvereniteta </t>
  </si>
  <si>
    <t xml:space="preserve">  Republike Hrvatske najmanje 3 mjeseca ili član obitelji smrtno stradalog, zatočenog ili nestaloga hrvatskog branitelja, </t>
  </si>
  <si>
    <t xml:space="preserve">  a koji se bavi poljoprivrednom djelatnošću.</t>
  </si>
  <si>
    <t>V</t>
  </si>
  <si>
    <t xml:space="preserve">najvišu cijenu koju je ponudio bilo koji od ponuđača koji ispunjava natječajne uvjete i da ponudi priloži gospodarski program korištenja </t>
  </si>
  <si>
    <t>poljoprivrednog zemljišta u vlasništvu države.</t>
  </si>
  <si>
    <t>poljoprivrednog zemljišta i to:</t>
  </si>
  <si>
    <t>VI</t>
  </si>
  <si>
    <t xml:space="preserve">     i prikaz očekivanih troškova i prihoda, te posebnu naznaku kad se radi o ekološkoj proizvodnji. 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</si>
  <si>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 xml:space="preserve">broj žiro, tekućeg ili štednog računa na koji se može izvršiti povrat jamčevine 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</si>
  <si>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 xml:space="preserve">katastarsku općinu, redni broj, broj katastarske čestice za koju se ponuda podnosi, te površinu katastarske čestice,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</si>
  <si>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obiteljsko poljoprivredno gospodarstvo, poljoprivredni obrt i pravna osoba registrirana za obavljanje poljoprivredne djelatnosti, </t>
    </r>
    <r>
      <rPr>
        <u/>
        <sz val="12"/>
        <color rgb="FF000000"/>
        <rFont val="Times New Roman"/>
        <family val="1"/>
        <charset val="238"/>
      </rPr>
      <t/>
    </r>
  </si>
  <si>
    <r>
      <rPr>
        <sz val="12"/>
        <color rgb="FF000000"/>
        <rFont val="Times New Roman"/>
        <family val="1"/>
        <charset val="238"/>
      </rPr>
      <t xml:space="preserve">     </t>
    </r>
    <r>
      <rPr>
        <u/>
        <sz val="12"/>
        <color rgb="FF000000"/>
        <rFont val="Times New Roman"/>
        <family val="1"/>
        <charset val="238"/>
      </rPr>
      <t xml:space="preserve">rješenje o upisu u upisnik ili presliku iskaznice obiteljskog poljoprivrednog gospodarstva,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</si>
  <si>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pravna osoba registrirana za obavljanje poljoprivredne djelatnosti, </t>
    </r>
    <r>
      <rPr>
        <u/>
        <sz val="12"/>
        <color rgb="FF000000"/>
        <rFont val="Times New Roman"/>
        <family val="1"/>
        <charset val="238"/>
      </rPr>
      <t>izvod iz sudskog registra sa vidljivim upisanim registriranim djelatnostima,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</si>
  <si>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poljoprivredni obrt, </t>
    </r>
    <r>
      <rPr>
        <u/>
        <sz val="12"/>
        <color rgb="FF000000"/>
        <rFont val="Times New Roman"/>
        <family val="1"/>
        <charset val="238"/>
      </rPr>
      <t>izvod iz obrtnog registra sa vidljivim upisanim registriranim djelatnostima,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</si>
  <si>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nositelj obiteljskoga poljoprivrednog gospodarstva(i vlasnik čisto poljoprivrednog obrta) koji ostvaruje prava iz radnog odnosa radom u </t>
    </r>
  </si>
  <si>
    <r>
      <t xml:space="preserve">     </t>
    </r>
    <r>
      <rPr>
        <u/>
        <sz val="12"/>
        <color rgb="FF000000"/>
        <rFont val="Times New Roman"/>
        <family val="1"/>
        <charset val="238"/>
      </rPr>
      <t>osnovi zakupa,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</si>
  <si>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pravna ili fizička osoba koja je vlasnik gospodarskog objekta za uzgoj stoke, a ne ispunjava uvjete odnosa broja stoke i </t>
    </r>
  </si>
  <si>
    <r>
      <t xml:space="preserve">     poljoprivrednih površina od najmanje 2,5 uvjetna grla po hektaru poljoprivrednih površina, </t>
    </r>
    <r>
      <rPr>
        <u/>
        <sz val="12"/>
        <rFont val="Times New Roman"/>
        <family val="1"/>
        <charset val="238"/>
      </rPr>
      <t xml:space="preserve">građevna ili uporabna dozvola, </t>
    </r>
  </si>
  <si>
    <r>
      <t xml:space="preserve">     </t>
    </r>
    <r>
      <rPr>
        <u/>
        <sz val="12"/>
        <rFont val="Times New Roman"/>
        <family val="1"/>
        <charset val="238"/>
      </rPr>
      <t>zemljišta koje su prijavljene u upisnik,</t>
    </r>
  </si>
  <si>
    <r>
      <t xml:space="preserve">     </t>
    </r>
    <r>
      <rPr>
        <u/>
        <sz val="12"/>
        <rFont val="Times New Roman"/>
        <family val="1"/>
        <charset val="238"/>
      </rPr>
      <t>potvrda Hrvatskog stočarskog centra o stočnom fondu,</t>
    </r>
    <r>
      <rPr>
        <sz val="12"/>
        <rFont val="Times New Roman"/>
        <family val="1"/>
        <charset val="238"/>
      </rPr>
      <t xml:space="preserve"> </t>
    </r>
    <r>
      <rPr>
        <u/>
        <sz val="12"/>
        <rFont val="Times New Roman"/>
        <family val="1"/>
        <charset val="238"/>
      </rPr>
      <t>potvrda iz Upisnika poljoprivrednih gospodarstava o površinama poljoprivrednog</t>
    </r>
    <r>
      <rPr>
        <sz val="12"/>
        <rFont val="Times New Roman"/>
        <family val="1"/>
        <charset val="238"/>
      </rPr>
      <t xml:space="preserve">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</si>
  <si>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nositelj obiteljskoga poljoprivrednog gospodarstva koji je mlađi od 40 godina, </t>
    </r>
    <r>
      <rPr>
        <u/>
        <sz val="12"/>
        <color rgb="FF000000"/>
        <rFont val="Times New Roman"/>
        <family val="1"/>
        <charset val="238"/>
      </rPr>
      <t>preslika osobne iskaznice,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</si>
  <si>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poljoprivredno gospodarstvo kojem je odobren projekt u okviru Operativnog programa koji je donijela Vlada Republike Hrvatske</t>
    </r>
  </si>
  <si>
    <r>
      <t xml:space="preserve">      </t>
    </r>
    <r>
      <rPr>
        <u/>
        <sz val="12"/>
        <color rgb="FF000000"/>
        <rFont val="Times New Roman"/>
        <family val="1"/>
        <charset val="238"/>
      </rPr>
      <t>koji je donijela Vlada Republike Hrvatske iz područja poljoprivrede,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</si>
  <si>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sz val="12"/>
        <rFont val="Times New Roman"/>
        <family val="1"/>
        <charset val="238"/>
      </rPr>
      <t xml:space="preserve">      </t>
    </r>
    <r>
      <rPr>
        <u/>
        <sz val="12"/>
        <rFont val="Times New Roman"/>
        <family val="1"/>
        <charset val="238"/>
      </rPr>
      <t xml:space="preserve">Uvjerenje o prebivalištu izdano od nadležne Policijske uprave,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</si>
  <si>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nositelj obiteljskoga poljoprivrednog gospodarstva koji ima prebivalište na području jedinice lokalne samouprave koja provodi natječaj,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</si>
  <si>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obiteljsko poljoprivredno gospodarstvo čiji nositelj ima završen poljoprivredni fakultet ili drugu poljoprivrednu školu, </t>
    </r>
    <r>
      <rPr>
        <u/>
        <sz val="12"/>
        <color rgb="FF000000"/>
        <rFont val="Times New Roman"/>
        <family val="1"/>
        <charset val="238"/>
      </rPr>
      <t xml:space="preserve">ovjeren preslik </t>
    </r>
  </si>
  <si>
    <r>
      <t xml:space="preserve">      </t>
    </r>
    <r>
      <rPr>
        <u/>
        <sz val="12"/>
        <color rgb="FF000000"/>
        <rFont val="Times New Roman"/>
        <family val="1"/>
        <charset val="238"/>
      </rPr>
      <t>diplome o završenom poljoprivrednom fakultetu ili svjedodžbe o završenoj drugoj poljoprivrednoj školi,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</si>
  <si>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 nositelj obiteljskoga poljoprivrednog gospodarstva koji je hrvatski branitelj iz Domovinskog rata koji je proveo u obrani suvereniteta </t>
    </r>
  </si>
  <si>
    <r>
      <t xml:space="preserve">       poljoprivrednom djelatnošću, </t>
    </r>
    <r>
      <rPr>
        <u/>
        <sz val="12"/>
        <color rgb="FF000000"/>
        <rFont val="Times New Roman"/>
        <family val="1"/>
        <charset val="238"/>
      </rPr>
      <t>potvrdu koju izdaju nadležne službe Ureda za obranu ili Ministarstvo unutarnjih poslova,</t>
    </r>
  </si>
  <si>
    <t xml:space="preserve">       Republike Hrvatske najmanje 3 mjeseca ili član obitelji smrtno stradalog, zatočenog ili nestaloga hrvatskog branitelja, a koji se bavi </t>
  </si>
  <si>
    <t>VII</t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</si>
  <si>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  </t>
    </r>
    <r>
      <rPr>
        <u/>
        <sz val="12"/>
        <color rgb="FF000000"/>
        <rFont val="Times New Roman"/>
        <family val="1"/>
        <charset val="238"/>
      </rPr>
      <t>gospodarski program koji sadrži:</t>
    </r>
    <r>
      <rPr>
        <sz val="12"/>
        <color rgb="FF000000"/>
        <rFont val="Times New Roman"/>
        <family val="1"/>
        <charset val="238"/>
      </rPr>
      <t xml:space="preserve">  podatke o podnositelju ponude, opis gospodarstva, namjenu korištenja i lokalitet zemljišta, </t>
    </r>
  </si>
  <si>
    <t xml:space="preserve">      1.  nositelj obiteljskoga poljoprivrednog gospodarstva(i vlasnik čisto poljoprivrednog obrta) koji ostvaruje prava iz radnog odnosa </t>
  </si>
  <si>
    <t xml:space="preserve">  radom u poljoprivredi na vlastitom gospodarstvu i upisan je u Upisnik poljoprivrednih gospodarstava,</t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</si>
  <si>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ostale fizičke ili pravne osobe koje se namjeravaju baviti poljoprivrednom proizvodnjom, </t>
    </r>
    <r>
      <rPr>
        <u/>
        <sz val="12"/>
        <color rgb="FF000000"/>
        <rFont val="Times New Roman"/>
        <family val="1"/>
        <charset val="238"/>
      </rPr>
      <t>izjavu, a pravne osobe i izvod iz sudskog registra,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</si>
  <si>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dosadašnji zakupnik, </t>
    </r>
    <r>
      <rPr>
        <u/>
        <sz val="12"/>
        <color rgb="FF000000"/>
        <rFont val="Times New Roman"/>
        <family val="1"/>
        <charset val="238"/>
      </rPr>
      <t xml:space="preserve">preslika ugovora o zakupu, sklopljenog  na temelju javnog natječaja i potvdu Općine Erdut da nema duga po </t>
    </r>
  </si>
  <si>
    <r>
      <t xml:space="preserve">     </t>
    </r>
    <r>
      <rPr>
        <u/>
        <sz val="12"/>
        <color rgb="FF000000"/>
        <rFont val="Times New Roman"/>
        <family val="1"/>
        <charset val="238"/>
      </rPr>
      <t>i potvdu Općine Erdut da isti uredno obrađuje poljoprivredno zemljište i nema duga po osnovi korištenja tog zemljišta,</t>
    </r>
  </si>
  <si>
    <t>Nevažećim ponudama smatraju se:</t>
  </si>
  <si>
    <t>ponude uz koje nije priložen dokaz o uplati jamčevine ili za koje nije uplaćen najmanje propisani iznos jamčevine</t>
  </si>
  <si>
    <t>zajedničke ponude dvaju ili više ponuđača,</t>
  </si>
  <si>
    <t>Ø</t>
  </si>
  <si>
    <t>ponude uz koje nije priložen gospodarski program ili u koliko isti ne sadrži najmanje čl.37 ZOPZ propisane podatke</t>
  </si>
  <si>
    <t>VIII</t>
  </si>
  <si>
    <t xml:space="preserve">Maksimalna površina </t>
  </si>
  <si>
    <t>IX</t>
  </si>
  <si>
    <t>od utvrđenog maksimuma ako bi utvrđeni maksimum površine uvjetovao cijepanje katastarske čestice poljoprivrednog zemljišta.</t>
  </si>
  <si>
    <t>X</t>
  </si>
  <si>
    <t>Jamčevina</t>
  </si>
  <si>
    <t>XI</t>
  </si>
  <si>
    <t>Ponuđaču koji ne uspije u natječaju, jamčevina se vraća u roku od 8 dana od dana konačnosti odluke  o izboru najpovoljnijeg ponuđača.</t>
  </si>
  <si>
    <t xml:space="preserve">U koliko ponuđač čija je ponuda odabrana kao najpovoljnija odustane od svoje ponude i zaključenja ugovora, gubi pravo na povrat jamčevine, </t>
  </si>
  <si>
    <t xml:space="preserve">a čestica će se dodijeliti slijedećem  najpovoljnijem ponuđaču, a ako ga nema natječaj za takvu česticu će se ponoviti.                          </t>
  </si>
  <si>
    <t xml:space="preserve">   </t>
  </si>
  <si>
    <t>XII</t>
  </si>
  <si>
    <t>nepotpune neće razmatrati .</t>
  </si>
  <si>
    <t xml:space="preserve">                                                                            </t>
  </si>
  <si>
    <t>za K.O. ALJMAŠ               u   10.00   sati</t>
  </si>
  <si>
    <r>
      <t xml:space="preserve">Ponude pisati kemijskom olovkom ili kompjuterom, </t>
    </r>
    <r>
      <rPr>
        <b/>
        <u/>
        <sz val="12"/>
        <rFont val="Times New Roman"/>
        <family val="1"/>
        <charset val="238"/>
      </rPr>
      <t>bez prepravljanja bilo čega</t>
    </r>
    <r>
      <rPr>
        <u/>
        <sz val="12"/>
        <rFont val="Times New Roman"/>
        <family val="1"/>
        <charset val="238"/>
      </rPr>
      <t xml:space="preserve">, u suprotnom takve ponude se kao i nepravovremene i </t>
    </r>
  </si>
  <si>
    <t>- NE OTVARAJ", na adresu Općina Erdut , Dalj , B.J.Jelačića 4 , u roku od 15 dana od dana objave natječaja u dnevnom tisku .</t>
  </si>
  <si>
    <t xml:space="preserve">Odluku o izboru najpovoljnijeg ponuđača, donosi Općinsko vijeće Općine Erdut uz pribavljenu suglasnost Ministarstva poljoprivrede, ribarstva </t>
  </si>
  <si>
    <t>i ruralnog razvoja.</t>
  </si>
  <si>
    <t>O donesenoj odluci obavještavaju se svi sudionici natječajnog postupka za određenu nekretninu.</t>
  </si>
  <si>
    <t>OPĆINSKO VIJEĆE</t>
  </si>
  <si>
    <t>OPĆINE ERDUT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</si>
  <si>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 xml:space="preserve">ime i prezime odnosno naziv i adresu podnositelja ponude , JMBG i OIB za fizičke osobe, odnosno MB i OIB za pravne osobe, 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</si>
  <si>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gospodarski</t>
    </r>
    <r>
      <rPr>
        <sz val="11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program korištenja poljoprivrednog zemljišta(čini sastavni dio ugovora o prodaji i zakupu, a ukoliko se on ne </t>
    </r>
  </si>
  <si>
    <t>provodi u roku od tri godine od dana sklapanja, ugovor se može raskinuti)</t>
  </si>
  <si>
    <r>
      <t xml:space="preserve">     poljoprivredi na vlastitom gospodarstvu i upisan je u Upisnik poljoprivrednih gospodarstava, </t>
    </r>
    <r>
      <rPr>
        <u/>
        <sz val="12"/>
        <rFont val="Times New Roman"/>
        <family val="1"/>
        <charset val="238"/>
      </rPr>
      <t xml:space="preserve">potvrdu transakciju  "117" ili "131" koju </t>
    </r>
  </si>
  <si>
    <r>
      <t xml:space="preserve">     </t>
    </r>
    <r>
      <rPr>
        <u/>
        <sz val="12"/>
        <rFont val="Times New Roman"/>
        <family val="1"/>
        <charset val="238"/>
      </rPr>
      <t>izdaje nadležni ured zavoda za mirovinsko osiguranje,</t>
    </r>
  </si>
  <si>
    <t xml:space="preserve">PONUDA </t>
  </si>
  <si>
    <t xml:space="preserve">Općine Erdut </t>
  </si>
  <si>
    <t>Ime i prezime odnosno naziv podnositelja ponude</t>
  </si>
  <si>
    <t>Adresa</t>
  </si>
  <si>
    <t>Telefon</t>
  </si>
  <si>
    <t>Katastarska općina</t>
  </si>
  <si>
    <t>Potpis ponuditelja:</t>
  </si>
  <si>
    <t>_____________________</t>
  </si>
  <si>
    <t xml:space="preserve">  </t>
  </si>
  <si>
    <t>OIB</t>
  </si>
  <si>
    <t>JMBG (MB)</t>
  </si>
  <si>
    <t xml:space="preserve"> Fizička(pravna) osoba</t>
  </si>
  <si>
    <r>
      <t xml:space="preserve"> </t>
    </r>
    <r>
      <rPr>
        <b/>
        <sz val="12"/>
        <rFont val="Times New Roman"/>
        <family val="1"/>
        <charset val="238"/>
      </rPr>
      <t>poljoprivrednog zemljišta u vlasništvu RH na području</t>
    </r>
  </si>
  <si>
    <t>Obavezni dokumenti</t>
  </si>
  <si>
    <t xml:space="preserve">3. Dokaz o uplati jamčevine </t>
  </si>
  <si>
    <t>Redni broj iz popisa katastarskih čestica</t>
  </si>
  <si>
    <t>Površina katastarske čestice              u ha</t>
  </si>
  <si>
    <t>4. Broj tekućeg, štednog ili žiro-računa na koji se može izvršiti povrat jamčevine</t>
  </si>
  <si>
    <t>Prilažem</t>
  </si>
  <si>
    <t>1. Preslika osobne iskaznice(podnositelja ponude)</t>
  </si>
  <si>
    <t>Presliku osobne iskaznice broj:________________</t>
  </si>
  <si>
    <t>Uplatnicu za iznos od____________________kn, od_________2010.g.</t>
  </si>
  <si>
    <t>Presliku štedne knjižice, kartice tekućeg ili žiro-računa broj_____________________, otvorenog kod_______________________________banke</t>
  </si>
  <si>
    <t>Gospodarski program s propisanim sadržajem izrađen _______________________2010.g.</t>
  </si>
  <si>
    <r>
      <t>5. Gospodarski program koji sadrži: podatke o podnositelju ponude, opis gospodarstva, namjenu korištenja i lokalitet zemljišta, tehnološko-tehničke karakteristike gospodarskog rada i podatak o potrebnoj mehanizaciji za obradu zemljišta koje je predmet kupnje odnosno zakupa i prikaz očekivanih troškova i prihoda, te posebnu naznaku kad se radi o ekološkoj proizvodnji.</t>
    </r>
    <r>
      <rPr>
        <sz val="9"/>
        <color rgb="FF000000"/>
        <rFont val="Lucida Calligraphy"/>
        <family val="4"/>
      </rPr>
      <t>(Gospodarski program čini sastavni dio ugovora o prodaji i zakupu, a ukoliko se on ne provodi u roku od tri godine od dana sklapanja, ugovor se može raskinuti.)</t>
    </r>
  </si>
  <si>
    <t>Potvrdu-transakciju  "117" ili "131", izdanu od HZMO, Područna služba u __________________  od _________________2010.g.</t>
  </si>
  <si>
    <t>Status</t>
  </si>
  <si>
    <t>3. Poljoprivredni obrt</t>
  </si>
  <si>
    <t xml:space="preserve">2. Obiteljsko poljoprivredno gospodarstvo, poljoprivredni obrt i pravna osoba registrirana za obavljanje poljoprivredne djelatnosti </t>
  </si>
  <si>
    <t>1. Nositelj obiteljskoga poljoprivrednog gospodarstva            (i vlasnik čisto poljoprivrednog obrta) koji ostvaruje prava iz radnog odnosa radom u poljoprivredi na vlastitom gospodarstvu i upisan je u Upisnik poljoprivrednih gospodarstava</t>
  </si>
  <si>
    <t xml:space="preserve">Izvod iz obrtnog registra sa vidljivim upisanim registriranim djelatnostima od__________2010.g. </t>
  </si>
  <si>
    <t>4. Pravna osoba registrirana za obavljanje poljoprivredne djelatnosti</t>
  </si>
  <si>
    <t>Izvod iz sudskog registra sa vidljivim upisanim registriranim djelatnostima od __________2010.g.</t>
  </si>
  <si>
    <r>
      <t xml:space="preserve">Presliku rješenja o upisu u upisnik ili iskaznice obiteljskog poljoprivrednog gospodarstva od_______________.g. </t>
    </r>
    <r>
      <rPr>
        <sz val="10"/>
        <rFont val="Lucida Calligraphy"/>
        <family val="4"/>
      </rPr>
      <t>(podcrtati)</t>
    </r>
  </si>
  <si>
    <r>
      <t>Izjavu o namjeri da se bavim poljoprivrednom proizvodnjom od ___________2010.g., i                 Presliku izvoda iz obrtnog-sudskog registra od ___________2010.g., mješoviti(npr.poljoprivredno uslužni) i drugi obrti i pravne osobe</t>
    </r>
    <r>
      <rPr>
        <sz val="10"/>
        <rFont val="Lucida Calligraphy"/>
        <family val="4"/>
      </rPr>
      <t>(podcrtati)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</si>
  <si>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dosadašnji posjednik, </t>
    </r>
    <r>
      <rPr>
        <u/>
        <sz val="12"/>
        <color rgb="FF000000"/>
        <rFont val="Times New Roman"/>
        <family val="1"/>
        <charset val="238"/>
      </rPr>
      <t xml:space="preserve">preslika ugovora o zakupu, sklopljenog  bez javnog natječaja(npr.ugovor o zakupu za jednu vegetacijsku sezonu) </t>
    </r>
  </si>
  <si>
    <t>7. Dosadašnji posjednik</t>
  </si>
  <si>
    <t>9. Nositelj obiteljskoga poljoprivrednog gospodarstva koji je mlađi od 40 godina</t>
  </si>
  <si>
    <t>6. Dosadašnji zakupnik</t>
  </si>
  <si>
    <t>10. Poljoprivredno gospodarstvo kojem je odobren projekt u okviru Operativnog programa koji je donijela Vlada Republike Hrvatske iz područja poljoprivrede</t>
  </si>
  <si>
    <r>
      <t xml:space="preserve">Odluku županijskog ili središnjeg Povjerenstva kojom se odobrava o projekt u okviru Operativnog Programa koji je donijela Vlada Republike Hrvatske iz područja poljoprivrede, od _____________.g. </t>
    </r>
    <r>
      <rPr>
        <sz val="10"/>
        <rFont val="Lucida Calligraphy"/>
        <family val="4"/>
      </rPr>
      <t>(podcrtati)</t>
    </r>
  </si>
  <si>
    <t>11. Nositelj obiteljskoga poljoprivrednog gospodarstva koji ima prebivalište na području jedinice lokalne samouprave koja provodi natječaj</t>
  </si>
  <si>
    <t>Uvjerenje o prebivalištu izdano od Policijske uprave ___________________, od _________.2010.g.</t>
  </si>
  <si>
    <t>12. Obiteljsko poljoprivredno gospodarstvo čiji nositelj ima završen poljoprivredni fakultet ili drugu poljoprivrednu školu</t>
  </si>
  <si>
    <t>13.  Nositelj obiteljskoga poljoprivrednog gospodarstva koji je hrvatski branitelj iz Domovinskog rata koji je proveo u obrani suvereniteta Republike Hrvatske najmanje 3 mjeseca ili član obitelji smrtno stradalog, zatočenog ili nestaloga hrvatskog branitelja, a koji se bavi poljoprivrednom djelatnošću</t>
  </si>
  <si>
    <t>Datum:__________.2010.g.</t>
  </si>
  <si>
    <t xml:space="preserve">     Potpis ponuditelja:</t>
  </si>
  <si>
    <t>Broj katastarske čestice</t>
  </si>
  <si>
    <r>
      <t xml:space="preserve">5. Ostale fizičke ili pravne osobe koje se namjeravaju baviti poljoprivrednom proizvodnjom </t>
    </r>
    <r>
      <rPr>
        <sz val="10"/>
        <color rgb="FF000000"/>
        <rFont val="Times New Roman"/>
        <family val="1"/>
        <charset val="238"/>
      </rPr>
      <t>(POPUNJAVAJU I POTPISUJU PONUĐAČI KOJI DO SADA NISU UPISANI U UPISNIK POLJOPRIVREDNIH GOSPODARSTAVA ILI SE NISU BAVILI POLJOPRIVREDNOM DJELATNOŠĆU)</t>
    </r>
  </si>
  <si>
    <r>
      <t xml:space="preserve">8. Pravna ili fizička osoba koja je </t>
    </r>
    <r>
      <rPr>
        <b/>
        <sz val="12"/>
        <color rgb="FF000000"/>
        <rFont val="Times New Roman"/>
        <family val="1"/>
        <charset val="238"/>
      </rPr>
      <t>vlasnik gospodarskog objekta za uzgoj stoke</t>
    </r>
    <r>
      <rPr>
        <sz val="12"/>
        <color rgb="FF000000"/>
        <rFont val="Times New Roman"/>
        <family val="1"/>
        <charset val="238"/>
      </rPr>
      <t>, a ne ispunjava uvjete odnosa broja stoke i poljoprivrednih površina od najmanje 2,5 uvjetna grla po hektaru poljoprivrednih površina koje ima u posjedu a pogodne su za ratarsku i stočarsku proizvodnju</t>
    </r>
  </si>
  <si>
    <r>
      <t>Potvrdu izdanu od nadležne službe Ureda za obranu ili Ministarstva unutarnjih poslova,                                od ______.2010.g.</t>
    </r>
    <r>
      <rPr>
        <sz val="10"/>
        <rFont val="Lucida Calligraphy"/>
        <family val="4"/>
      </rPr>
      <t>(podcrtati)</t>
    </r>
  </si>
  <si>
    <t>Raspisuje se javni natječaj za zakup poljoprivrednog zemljišta u vlasništvu države na području Općine Erdut katastarskim općinama</t>
  </si>
  <si>
    <t xml:space="preserve">Aljmaš, Bijelo Brdo, Dalj i Erdut, koje je Programom raspolaganja poljoprivrednim zemljištem u vlasništvu Republike Hrvatske na  </t>
  </si>
  <si>
    <t>K.Č. BROJ</t>
  </si>
  <si>
    <t>POČETNA CIJENA   KN/HA</t>
  </si>
  <si>
    <t>ZAKUPNINA POČETNI IZNOS             KN/ K.Č.</t>
  </si>
  <si>
    <t>TRAJANJE ZAKUPA</t>
  </si>
  <si>
    <t>1594</t>
  </si>
  <si>
    <t>5 godina</t>
  </si>
  <si>
    <t>zem.predviđeno za povrat, poč.cijena  uvećana za 10%-okrupnjeno zemljište i za 20%-osobito vrijedno obradivo zemljište</t>
  </si>
  <si>
    <t>1598</t>
  </si>
  <si>
    <t>zem.predviđeno za povrat, poč.cijena  uvećana za 20%-osobito vrijedno obradivo zemljište</t>
  </si>
  <si>
    <t>1600/3</t>
  </si>
  <si>
    <t>1613</t>
  </si>
  <si>
    <t>1614</t>
  </si>
  <si>
    <t>1615</t>
  </si>
  <si>
    <t>1616</t>
  </si>
  <si>
    <t>1617</t>
  </si>
  <si>
    <t>1618</t>
  </si>
  <si>
    <t>1622/2</t>
  </si>
  <si>
    <t>RASTOVO POLJE</t>
  </si>
  <si>
    <t>1622/3</t>
  </si>
  <si>
    <t>ROTKVINAC</t>
  </si>
  <si>
    <t>zem.predviđeno za prodaju, poč.cijena  uvećana za 10%-zemljište manje od 200 m udaljeno od građevinskog područja naselja stalnog ili povremenog stanovanja ili državne ceste, i za 15%-vrijedno obradivo zemljište</t>
  </si>
  <si>
    <t>396/1</t>
  </si>
  <si>
    <t>zem.predviđeno za prodaju, poč.cijena  uvećana za 15%-vrijedno obradivo zemljište</t>
  </si>
  <si>
    <t>396/2</t>
  </si>
  <si>
    <t xml:space="preserve">zem.predviđeno za prodaju, poč.cijena  uvećana za 15%-vrijedno obradivo zemljište </t>
  </si>
  <si>
    <t>397/1</t>
  </si>
  <si>
    <t>397/4</t>
  </si>
  <si>
    <t>1355/1</t>
  </si>
  <si>
    <t>DUDINJAK</t>
  </si>
  <si>
    <t>zem.predviđeno za prodaju, poč.cijena  uvećana za 20%-osobito vrijedno obradivo zemljište</t>
  </si>
  <si>
    <t>ŠUŠNJAR</t>
  </si>
  <si>
    <t>zem.izdv.iz polj.proizvodnje, poč.cijena  uvećana za 10%-zemljište manje od 200 m udaljeno od građevinskog područja naselja stalnog ili povremenog stanovanja ili državne ceste, i za 15%-vrijedno obradivo zemljište</t>
  </si>
  <si>
    <t>zem.izdv.iz polj.proizvodnje, poč.cijena  uvećana za 15%-vrijedno obradivo zemljište</t>
  </si>
  <si>
    <t>20 godina</t>
  </si>
  <si>
    <t>XXXX</t>
  </si>
  <si>
    <t>području Općine Erdut predviđeno za  povrat, prodaju, izdvojeno iz poljoprivredne proizvodnje(ostale namjene) i zakup:</t>
  </si>
  <si>
    <r>
      <t>zem.predviđeno za zakup</t>
    </r>
    <r>
      <rPr>
        <u/>
        <sz val="8"/>
        <rFont val="Arial"/>
        <family val="2"/>
        <charset val="238"/>
      </rPr>
      <t xml:space="preserve"> </t>
    </r>
    <r>
      <rPr>
        <b/>
        <u/>
        <sz val="8"/>
        <rFont val="Arial"/>
        <family val="2"/>
        <charset val="238"/>
      </rPr>
      <t>za uzgoj trajnih voć.vinogr.nasada</t>
    </r>
    <r>
      <rPr>
        <b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poč.cijena  uvećana za 10%-okrupnjeno zemljište, za 10%-zemljište manje od      200 m udaljeno od građevinskog područja naselja stalnog ili povremenog stanovanja ili državne ceste, i za 20%-osobito vrijedno obradivo zemljište</t>
    </r>
  </si>
  <si>
    <r>
      <t>zem.predviđeno za zakup</t>
    </r>
    <r>
      <rPr>
        <b/>
        <u/>
        <sz val="8"/>
        <rFont val="Arial"/>
        <family val="2"/>
        <charset val="238"/>
      </rPr>
      <t xml:space="preserve"> za uzgoj trajnih voć.vinogr.nasada</t>
    </r>
    <r>
      <rPr>
        <sz val="8"/>
        <rFont val="Arial"/>
        <family val="2"/>
        <charset val="238"/>
      </rPr>
      <t xml:space="preserve">, poč.cijena  uvećana za 20%-osobito vrijedno obradivo zemljište </t>
    </r>
  </si>
  <si>
    <r>
      <t>zem.predviđeno za zakup</t>
    </r>
    <r>
      <rPr>
        <b/>
        <u/>
        <sz val="8"/>
        <rFont val="Arial"/>
        <family val="2"/>
        <charset val="238"/>
      </rPr>
      <t xml:space="preserve"> za uzgoj trajnih voć.vinogr.nasada</t>
    </r>
    <r>
      <rPr>
        <sz val="8"/>
        <rFont val="Arial"/>
        <family val="2"/>
        <charset val="238"/>
      </rPr>
      <t>, poč.cijena  uvećana za 10%-zemljište manje od 200 m udaljeno od građevinskog područja naselja stalnog ili povremenog stanovanja ili državne ceste, i za 15%-vrijedno obradivo zemljište</t>
    </r>
  </si>
  <si>
    <t>ZAKUPNINA-POČETNI IZNOS                                KN / K.Č.</t>
  </si>
  <si>
    <t>ĐOMBARA</t>
  </si>
  <si>
    <t xml:space="preserve">zem.predviđeno za povrat, poč.cijena  uvećana za 10%-okrupnjeno zemljište i za 10% -1/2 osobito vrijedno obradivo zemljište i 1/2 obradivo zemljišta </t>
  </si>
  <si>
    <t>DALJSKI ATAR</t>
  </si>
  <si>
    <t>GAJ</t>
  </si>
  <si>
    <t>PAŠNJAK</t>
  </si>
  <si>
    <t>zem.predviđeno za prodaju, poč.cijena  uvećana za 10%-okrupnjeno zemljište i  za 20%-osobito vrijedno obradivo zemljište</t>
  </si>
  <si>
    <t>CIGANSKA LENIJA</t>
  </si>
  <si>
    <t>2010/1</t>
  </si>
  <si>
    <t>2010/3</t>
  </si>
  <si>
    <t>2011/1</t>
  </si>
  <si>
    <t>2011/3</t>
  </si>
  <si>
    <t>TRNOVO</t>
  </si>
  <si>
    <t>VRTLOG</t>
  </si>
  <si>
    <t>KLISKO</t>
  </si>
  <si>
    <t>DOBROVOLJ.LENIJA</t>
  </si>
  <si>
    <r>
      <t>zem.izdv.iz polj.proizv.</t>
    </r>
    <r>
      <rPr>
        <u/>
        <sz val="8"/>
        <rFont val="Arial"/>
        <family val="2"/>
        <charset val="238"/>
      </rPr>
      <t>predviđ.za rudnu eksploataciju,</t>
    </r>
    <r>
      <rPr>
        <sz val="8"/>
        <rFont val="Arial"/>
        <family val="2"/>
        <charset val="238"/>
      </rPr>
      <t xml:space="preserve"> poč.cijena  uvećana za 20%-osobito vrijedno obradivo zemljište</t>
    </r>
  </si>
  <si>
    <t>1829/1</t>
  </si>
  <si>
    <t>1829/2</t>
  </si>
  <si>
    <t>MALE BARE</t>
  </si>
  <si>
    <t>zem.predviđeno za zakup, poč.cijena  uvećana za 20%-osobito vrijedno obradivo zemljište</t>
  </si>
  <si>
    <t xml:space="preserve">zem.predviđeno za zakup, poč.cijena  uvećana za 10%-okrupnjeno zemljište i za 10% -1/2 osobito vrijedno obradivo zemljište i 1/2 obradivo zemljišta </t>
  </si>
  <si>
    <t>VECKOVA BARA</t>
  </si>
  <si>
    <t>zem.predviđeno za zakup, poč.cijena  uvećana za 10%-okrupnjeno zemljište i za 20%-osobito vrijedno obradivo zemljište</t>
  </si>
  <si>
    <t>zem.predviđeno za zakup</t>
  </si>
  <si>
    <t>KURJAČICA</t>
  </si>
  <si>
    <t>LETIĆEVA BARA</t>
  </si>
  <si>
    <t>NOVAKOVA BARA</t>
  </si>
  <si>
    <t>ŠEVINJAK</t>
  </si>
  <si>
    <t>5492/1</t>
  </si>
  <si>
    <t>SUŠAK</t>
  </si>
  <si>
    <t>zem.predviđeno za povrat, poč.cijena  uvećana za 10%-okrupnjeno zemljište, za 10% -zemljište manje od 200 m udaljeno od građevinskog područja naselja stalnog ili povremenog stanovanja ili državne ceste i za 20%-osobito vrijedno obradivo zemljište</t>
  </si>
  <si>
    <t>zem.predviđeno za povrat, poč.cijena  uvećana za 10%-okrupnjeno zemljište, i za 20%-osobito vrijedno obradivo zemljište</t>
  </si>
  <si>
    <t>6692/1</t>
  </si>
  <si>
    <t>BOROJEVA MEĐA</t>
  </si>
  <si>
    <t>6695/1</t>
  </si>
  <si>
    <t>6697/1</t>
  </si>
  <si>
    <t>6698/1</t>
  </si>
  <si>
    <t>4084/2</t>
  </si>
  <si>
    <t>LIPOVAČA</t>
  </si>
  <si>
    <t>zem.predviđeno za prodaju, poč.cijena  uvećana za  20%-osobito vrijedno obradivo zemljište</t>
  </si>
  <si>
    <t>4508/3</t>
  </si>
  <si>
    <t>4539/1</t>
  </si>
  <si>
    <t>4539/2</t>
  </si>
  <si>
    <t>5768/1</t>
  </si>
  <si>
    <t>TUK</t>
  </si>
  <si>
    <t>zem.predviđeno za prodaju,</t>
  </si>
  <si>
    <t>6039/1</t>
  </si>
  <si>
    <t>LIVADA</t>
  </si>
  <si>
    <t>6047/1</t>
  </si>
  <si>
    <t>6047/2</t>
  </si>
  <si>
    <t>6083/1</t>
  </si>
  <si>
    <t>6083/2</t>
  </si>
  <si>
    <t>ĐOMBARE</t>
  </si>
  <si>
    <t>POGLED</t>
  </si>
  <si>
    <t>SASTAVCI</t>
  </si>
  <si>
    <t>6296/1</t>
  </si>
  <si>
    <t>6296/2</t>
  </si>
  <si>
    <t>6296/3</t>
  </si>
  <si>
    <t>6301/1</t>
  </si>
  <si>
    <t>6301/2</t>
  </si>
  <si>
    <t>6301/3</t>
  </si>
  <si>
    <t>6301/4</t>
  </si>
  <si>
    <t>6303/1</t>
  </si>
  <si>
    <t>6303/2</t>
  </si>
  <si>
    <t>6303/3</t>
  </si>
  <si>
    <t>6347/2</t>
  </si>
  <si>
    <t>6364/1</t>
  </si>
  <si>
    <t>OCEAN</t>
  </si>
  <si>
    <t>6364/2</t>
  </si>
  <si>
    <t>6367/1</t>
  </si>
  <si>
    <t>6367/2</t>
  </si>
  <si>
    <t>6369/2</t>
  </si>
  <si>
    <t>ŠOKICA</t>
  </si>
  <si>
    <t>6636/1</t>
  </si>
  <si>
    <t>MLAKE</t>
  </si>
  <si>
    <t>6636/2</t>
  </si>
  <si>
    <t>6661/3</t>
  </si>
  <si>
    <t>zem.predviđeno za prodaju, poč.cijena  uvećana za 10%-okrupnjeno zemljište, i za 20%-osobito vrijedno obradivo zemljište</t>
  </si>
  <si>
    <t>SADOVI</t>
  </si>
  <si>
    <t>4406/1</t>
  </si>
  <si>
    <t>4406/2</t>
  </si>
  <si>
    <t>ZA ŠUŠNJAROM</t>
  </si>
  <si>
    <t>4407/1</t>
  </si>
  <si>
    <t>4407/2</t>
  </si>
  <si>
    <t>4707/1</t>
  </si>
  <si>
    <t>zem.izdv.iz polj.proizvodnje, poč.cijena  uvećana za  20%-osobito vrijedno obradivo zemljište</t>
  </si>
  <si>
    <t>4710/2</t>
  </si>
  <si>
    <t>GRABA</t>
  </si>
  <si>
    <t>4710/3</t>
  </si>
  <si>
    <t>STARI DALJ</t>
  </si>
  <si>
    <t>zem.izdv.iz polj.proizvodnje, poč.cijena  uvećana za 10%-zemljište manje od 200 m udaljeno od građevinskog područja naselja  stalnog ili povremenog stanovanja ili državne ceste</t>
  </si>
  <si>
    <t>6711/1</t>
  </si>
  <si>
    <t>LEKIĆI</t>
  </si>
  <si>
    <t>zem.izdv.iz polj.proizvodnje, poč.cijena  uvećana za 10%-okrupnjeno zemljište, za 10% -zemljište manje od 200 m udaljeno od građevinskog područja naselja stalnog ili povremenog stanovanja ili državne ceste i za 20%-osobito vrijedno obradivo zemljište</t>
  </si>
  <si>
    <t>AĆAŠ</t>
  </si>
  <si>
    <t>zem.predviđeno za zakup,  poč.cijena  uvećana za 10%-okrupnjeno zemljište, i za 20%-osobito vrijedno obradivo zemljište</t>
  </si>
  <si>
    <t>zem.predviđeno za zakup,  poč.cijena  uvećana za  20%-osobito vrijedno obradivo zemljište</t>
  </si>
  <si>
    <t>zem.predviđeno za zakup, poč.cijena  uvećana za 10%-okrupnjeno zemljište</t>
  </si>
  <si>
    <t>1565/1</t>
  </si>
  <si>
    <t>zem.predviđeno za povrat,  poč.cijena  uvećana za 10%-okrupnjeno zemljište, za 10%-zemljište manje od      200 m udaljeno od građevinskog područja naselja stalnog ili povremenog stanovanja ili državne ceste, i za 20%-osobito vrijedno obradivo zemljište</t>
  </si>
  <si>
    <t>NASELJE ZRIN.FRANK</t>
  </si>
  <si>
    <t xml:space="preserve">zem.predviđeno za zakup, poč.cijena  uvećana za 20%-osobito vrijedno obradivo zemljište </t>
  </si>
  <si>
    <t>MATINA NJIVA</t>
  </si>
  <si>
    <t>zem.predviđeno za zakup,  poč.cijena  uvećana za 10%-okrupnjeno zemljište, za 10%-zemljište manje od      200 m udaljeno od građevinskog područja naselja stalnog ili povremenog stanovanja ili državne ceste, i za 20%-osobito vrijedno obradivo zemljište</t>
  </si>
  <si>
    <t>zem.predviđeno za prodaju</t>
  </si>
  <si>
    <r>
      <t xml:space="preserve">zem.predviđeno za zakup </t>
    </r>
    <r>
      <rPr>
        <b/>
        <u/>
        <sz val="8"/>
        <rFont val="Arial"/>
        <family val="2"/>
        <charset val="238"/>
      </rPr>
      <t>za uzgoj trajnih voć.vinogr.nasada,</t>
    </r>
    <r>
      <rPr>
        <sz val="8"/>
        <rFont val="Arial"/>
        <family val="2"/>
        <charset val="238"/>
      </rPr>
      <t xml:space="preserve">  poč.cijena  uvećana za 10%-okrupnjeno zemljište, za 10% -zemljište manje od 200 m udaljeno od građevinskog područja naselja stalnog ili povremenog stanovanja ili državne ceste i za 20%-osobito vrijedno obradivo zemljište</t>
    </r>
  </si>
  <si>
    <r>
      <t xml:space="preserve">zem.predviđeno za zakup </t>
    </r>
    <r>
      <rPr>
        <b/>
        <u/>
        <sz val="8"/>
        <rFont val="Arial"/>
        <family val="2"/>
        <charset val="238"/>
      </rPr>
      <t>za uzgoj trajnih voć.vinogr.nasada</t>
    </r>
    <r>
      <rPr>
        <b/>
        <sz val="8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 xml:space="preserve"> poč.cijena  uvećana za 10%-okrupnjeno zemljište, za 10%-zemljište manje od      200 m udaljeno od građevinskog područja naselja stalnog ili povremenog stanovanja ili državne ceste, i za 20%-osobito vrijedno obradivo zemljište</t>
    </r>
  </si>
  <si>
    <r>
      <t xml:space="preserve">k.o. Dalj i k.o. Erdut. Predmet zakupa su nekretnine označene u točci  </t>
    </r>
    <r>
      <rPr>
        <b/>
        <sz val="12"/>
        <rFont val="Times New Roman"/>
        <family val="1"/>
        <charset val="238"/>
      </rPr>
      <t xml:space="preserve">I. </t>
    </r>
    <r>
      <rPr>
        <sz val="12"/>
        <rFont val="Times New Roman"/>
        <family val="1"/>
        <charset val="238"/>
      </rPr>
      <t xml:space="preserve">ove Odluke i u Programu raspolaganja poljoprivrednim </t>
    </r>
  </si>
  <si>
    <t>u k.o. ERDUT, površina……………….50,8687 ha</t>
  </si>
  <si>
    <t>u k.o. DALJ, površina………..………712,4553 ha</t>
  </si>
  <si>
    <t>o raspisivanju javnog natječaja za zakup poljoprivrednog zemljišta u vlasništvu Republike Hrvatske                                          na području Općine Erdut, za katastarske općine Aljmaš, Bijelo Brdo, Dalj i Erdut</t>
  </si>
  <si>
    <t>_______________________________</t>
  </si>
  <si>
    <t xml:space="preserve">Maksimalna površina poljoprivrednog zemljišta u vlasništvu RH koju može imati u zakupu jedna fizička ili pravna osoba je 75 ha. </t>
  </si>
  <si>
    <t xml:space="preserve">poljoprivrednog zemljišta u vlasništvu RH podnose se Općinskom vijeću Općine Erdut u roku od 15 dana računajući od dana </t>
  </si>
  <si>
    <t>objave u javnom glasilu.</t>
  </si>
  <si>
    <t>21</t>
  </si>
  <si>
    <t>u k.o. ALJMAŠ, površina……………. 54,3542 ha</t>
  </si>
  <si>
    <t>u k.o. BIJELO BRDO, površina…….  379,8850 ha</t>
  </si>
  <si>
    <r>
      <t xml:space="preserve">UKUPNA POVRŠINA:                   </t>
    </r>
    <r>
      <rPr>
        <b/>
        <sz val="12"/>
        <rFont val="Times New Roman"/>
        <family val="1"/>
        <charset val="238"/>
      </rPr>
      <t>1.197,5632 ha</t>
    </r>
  </si>
  <si>
    <t>za zakup poljoprivrednog zemljišta u vlasništvu Republike Hrvatske na području Općine Erdut,                                                                 za katastarske općine Aljmaš, Bijelo Brdo, Dalj i Erdut</t>
  </si>
  <si>
    <t>Daje se u zakup poljoprivredno zemljište u vlasništvu države na području Općine Erdut u katastarskim općinama Aljmaš, Bijelo Brdo, Dalj i</t>
  </si>
  <si>
    <t xml:space="preserve">Erdut, koje je Programom raspolaganja poljoprivrednim zemljištem u vlasništvu Republike Hrvatske na području Općine Erdut,  </t>
  </si>
  <si>
    <t>predviđeno za  povrat, prodaju, izdvojeno iz poljoprivredne proizvodnje(ostale namjene) i zakup: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</si>
  <si>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visinu ponuđene zakupnine za redni broj odnosno za katastarsku čestice za koju se ponuda podnosi</t>
    </r>
    <r>
      <rPr>
        <sz val="11"/>
        <rFont val="Times New Roman"/>
        <family val="1"/>
        <charset val="238"/>
      </rPr>
      <t xml:space="preserve"> 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</si>
  <si>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očitovanje kupca o prihvaćanju najvećeg iznosa zakupnine valjane ponude</t>
    </r>
  </si>
  <si>
    <r>
      <t xml:space="preserve">UKUPNA POČETNA CIJENA:  </t>
    </r>
    <r>
      <rPr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1.142.511,84 kuna</t>
    </r>
  </si>
  <si>
    <t>Javni natječaj objavit će se u dnevnom javnom glasilu-Glasu Slavonije i na oglasnoj ploči Općine Erdut. Pismene ponude za zakup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</si>
  <si>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dokaze o prvenstvu pravu zakupa</t>
    </r>
  </si>
  <si>
    <t>Ponuda se podnosi zajedno za sve katastarske čestice(ili dijelove k.č.)navedene pod jednim red.brojem, jer su kao cijelina predmet zakupa.</t>
  </si>
  <si>
    <t>Prvenstveno pravo zakupa ima fizička i pravna osoba koja je sudjelovala u natječaju prema redoslijedu propisanom člankom 36.</t>
  </si>
  <si>
    <t>Ako je više osoba iz stavka 1. ovoga članka u istom redoslijedu prvenstvenog prava zakupa, prednost se utvrđuje prema sljedećim kriterijima:</t>
  </si>
  <si>
    <t>Ako je više osoba iz stavka 2. ovoga članka u istom redoslijedu prvenstvenog prava zakupa, prednost se utvrđuje prema sljedećim kriterijima:</t>
  </si>
  <si>
    <t xml:space="preserve">Fizička ili pravna osoba koja je sudjelovala u natječaju ima prvenstveno pravo zakupa prema utvrđenom redoslijedu uz uvjet da prihvati </t>
  </si>
  <si>
    <t>ponude u kojima ponuđeni iznos prelazi dvostruki  početni iznos zakupnine, ili je manji od početnog iznosa zakupnine,</t>
  </si>
  <si>
    <t xml:space="preserve">Maksimalna površina poljoprivrednog zemljišta u vlasništvu države koja se može dati u zakup nekoj fizičkoj ili pravnoj osobi, iznosi 75 ha, </t>
  </si>
  <si>
    <t>a uključuje i površine koje su zakupljene po ranijim natječajima.</t>
  </si>
  <si>
    <t xml:space="preserve">Iznimno od ograničenja maksimalne površine iz prethodnog stavka, fizička ili pravna osoba može zakupiti  najviše do 5% veću površinu </t>
  </si>
  <si>
    <t>Revalorizacija zakupnine</t>
  </si>
  <si>
    <t xml:space="preserve">Ugovorom o zakupu ugovorit će se promjena visine naknade za zakup, za vrijeme trajanja ugovora o zakupu. </t>
  </si>
  <si>
    <t>Način revalorizacije zakupnine propisat će ministar nadležan za financije.</t>
  </si>
  <si>
    <t xml:space="preserve">Katastarske čestice u Napomeni označene kao zemljište namijenjeno uzgoju trajnih voćarsko vinogradarskih nasada može se dati u zakup </t>
  </si>
  <si>
    <t>vinogradarskih nasada.</t>
  </si>
  <si>
    <t xml:space="preserve">samo onom najpovoljnijem ponuditelju iz čijeg se Gospodarskog programa jasno vidi da će  te k.č. koristiti za podizanje trajnih voćarsko </t>
  </si>
  <si>
    <t>Kao dokaz ozbiljnosti ponude, osobe koje sudjeluju u natječaju za zakup dužne su  uplatiti iznos u visini  25 % od početnog iznosa zakupnine</t>
  </si>
  <si>
    <t xml:space="preserve"> katastarske čestice, za koju podnose ponudu, na žiro-račun općine Erdut broj : 2500009-1811000009 , s naznakom „JAMČEVINA ZA </t>
  </si>
  <si>
    <t>ZAKUP POLJOPRIVREDNOG ZEMLJIŠTA“, sa pozivom na broj : 68    7706 – OIB, a dokaz o uplati  priložiti uz ponudu.</t>
  </si>
  <si>
    <t>Jamčevina se uplaćuje za svaku k.č. iz ponude posebno, ili za sve k.č. iz ponude zajedno, prema odluci ponuđača.</t>
  </si>
  <si>
    <t>Ponuđaču koji u natječaju uspije jamčevina se vraća nakon uplate prvog iznosa zakupnine.</t>
  </si>
  <si>
    <r>
      <rPr>
        <b/>
        <sz val="12"/>
        <rFont val="Times New Roman"/>
        <family val="1"/>
        <charset val="238"/>
      </rPr>
      <t>općine posebna omotnica  )</t>
    </r>
    <r>
      <rPr>
        <sz val="12"/>
        <rFont val="Times New Roman"/>
        <family val="1"/>
        <charset val="238"/>
      </rPr>
      <t>, s naznakom : "PONUDA ZA ZAKUP POLJOPRIVREDNOG ZEMLJIŠTA U K.O._______________</t>
    </r>
  </si>
  <si>
    <t>za K.O. ERDUT                 u   10.30   sati</t>
  </si>
  <si>
    <t>za K.O. BIJELO BRDO      u  11.00   sati</t>
  </si>
  <si>
    <t>za K.O. DALJ                     u  11.45   sati</t>
  </si>
  <si>
    <t>dalo pozitivno mišljenje, općinski načelnik i najpovoljniji ponuđač sklopaju ugovor o zakupu.</t>
  </si>
  <si>
    <t>u Programu i koje su njime predviđene dijelom za Povrat, a dijelom za Koncesiju. Ovom parcelacijom dijelovi predmetnih k.č.</t>
  </si>
  <si>
    <t xml:space="preserve">zakup na rok od 5 g.odnosno do sticanja uvjeta za povrat, nastale su parcelacijom k.č. 6692, 6695, 6697 i 6698 koje su  </t>
  </si>
  <si>
    <t>sticanja uvjeta za povrat, nastala je parcelacijom k.č. 1565 koja je u Programu i njime je određena za Povrat. Parcelacijom je</t>
  </si>
  <si>
    <t>predmetna k.č. podijeljena na dio koji je u postupcima povrata vraćen i na k.č.1565/1 koja je preostala za budući povrat.</t>
  </si>
  <si>
    <t xml:space="preserve">Katastarske čestice br.6692/1, 6695/1, 6697/1 i 6698/1 u katastarskoj općini Dalj, za koje se raspisuje  javni natječaj za </t>
  </si>
  <si>
    <t>predviđeni za Povrat i Koncesiju su dobili svoje brojeve /1 i /2 , a što će se unijeti u Program prilikom prvih njegovih izmjena.</t>
  </si>
  <si>
    <t xml:space="preserve">Katastarska čestica 1565/1 u katastarskoj općini Erdut, za koju se raspisuje javni natječaj za zakup na 5 g. odnosno do </t>
  </si>
  <si>
    <t>Izmjena koja se odnosi na k.č.1565 u k.o.Erdut također će se unijeti u Program prilikom prvih njegovih izmjena.</t>
  </si>
  <si>
    <t xml:space="preserve">za zakup </t>
  </si>
  <si>
    <t>Ponuđena  zakupnina  u kunama</t>
  </si>
  <si>
    <t xml:space="preserve"> Izjava:                              prihvaćam (ne prihvaćam)                         najveći iznos zakupnine             valjane ponude</t>
  </si>
  <si>
    <r>
      <t xml:space="preserve">2. Izjava podnositelja ponude o ukupnoj površini do       sada zakupljenog državnog poljoprivrednog zemljišta po ranijim natječajima </t>
    </r>
    <r>
      <rPr>
        <sz val="10"/>
        <rFont val="Times New Roman"/>
        <family val="1"/>
        <charset val="238"/>
      </rPr>
      <t>(PRILAŽU I POTPISUJU SVI PONUĐAČI)</t>
    </r>
  </si>
  <si>
    <t xml:space="preserve">Dokumenti o ispunjavanju kriterija temeljem kojih se ostvaruje prvenstveno pravo zakupa                                  </t>
  </si>
  <si>
    <r>
      <t>Presliku građevne ili uporabne dozvole-vlasnici gospodarskih objekata za uzgoj stoke sagrađenih prije 15.02.1968.g. kao dokaz legalnosti objekata Uvjerenje katastra da su objekti evidentirani u katastarskom operatu određene katastarske općine prije 15.02.1968.g., sa kopijom katastarskog i posjedovnog lista, od___________.g.</t>
    </r>
    <r>
      <rPr>
        <sz val="10"/>
        <rFont val="Lucida Calligraphy"/>
        <family val="4"/>
      </rPr>
      <t xml:space="preserve">(podcrtati) ,                             </t>
    </r>
    <r>
      <rPr>
        <sz val="12"/>
        <rFont val="Times New Roman"/>
        <family val="1"/>
        <charset val="238"/>
      </rPr>
      <t>Potvrdu Hrvatskog stočarskog centra o stočnom fondu od ___________.2010.g. i                              Potvrdu iz Upisnika poljoprivrednih gospodarstava o površinama poljoprivrednog zemljišta koje su prijavljene u upisnik od ________.2010.g.</t>
    </r>
  </si>
  <si>
    <t>Sastavljanje, dostavljanje i otvaranje ponuda</t>
  </si>
  <si>
    <t>Obrazac Ponude se može preuzeti u Općini Erdut, Dalj, Bana Josipa Jelačića 4 u službi za gospodarstvo, radnim danom od 8.00 do 15.00 sat.</t>
  </si>
  <si>
    <r>
      <t xml:space="preserve">Ponude se dostavljaju poštom, preporučeno u zatvorenim omotnicama </t>
    </r>
    <r>
      <rPr>
        <b/>
        <sz val="11"/>
        <rFont val="Times New Roman"/>
        <family val="1"/>
        <charset val="238"/>
      </rPr>
      <t xml:space="preserve">(za katastarske čestice koje se nalaze unutar jedne katastarske </t>
    </r>
  </si>
  <si>
    <t xml:space="preserve">Pismene ponude sastavljaju se isključivo na obrascu Ponude za zakup poljoprivrednog zemljišta u vlasništvu RH na području Općine Erdut.   </t>
  </si>
  <si>
    <t xml:space="preserve">Nakon dobivene suglasnosti Ministarstva te po sastavljanju nacrta ugovora o zakupu na koji je nadležno županijsko državno odvjetništvo  </t>
  </si>
  <si>
    <t>Kod J.B.ovjerenu Izjavu o zakupljenom zemljištu u ukupnoj površini od  ________________hektara</t>
  </si>
  <si>
    <t>Pismena ponuda za zakup neke od nekretnina označenih u točci  1. ovog javnog natječaja obavezno sadrži:</t>
  </si>
  <si>
    <r>
      <t>Ø</t>
    </r>
    <r>
      <rPr>
        <sz val="7"/>
        <rFont val="Times New Roman"/>
        <family val="1"/>
        <charset val="238"/>
      </rPr>
      <t xml:space="preserve">        </t>
    </r>
    <r>
      <rPr>
        <sz val="12"/>
        <rFont val="Times New Roman"/>
        <family val="1"/>
        <charset val="238"/>
      </rPr>
      <t xml:space="preserve">  ovjerenu izjavu podnositelja ponude o ukupnoj površini do sada zakupljenog državnog poljopriv.zemljišta po ranijim natječajima </t>
    </r>
  </si>
  <si>
    <r>
      <t xml:space="preserve">     </t>
    </r>
    <r>
      <rPr>
        <u/>
        <sz val="12"/>
        <rFont val="Times New Roman"/>
        <family val="1"/>
        <charset val="238"/>
      </rPr>
      <t>vlasnici gospodarskih objekata za uzgoj stoke sagrađenih prije 15.02.1968.g.kao dokaz legalnosti objekata Uvjerenje katastra da su</t>
    </r>
  </si>
  <si>
    <r>
      <t xml:space="preserve">     </t>
    </r>
    <r>
      <rPr>
        <u/>
        <sz val="12"/>
        <rFont val="Times New Roman"/>
        <family val="1"/>
        <charset val="238"/>
      </rPr>
      <t>objekti evidentirani u katastarskom operatu određene k.o. prije 15.02.1968.g., sa kopijom katastarskog plana i posjedovnog lista,</t>
    </r>
  </si>
  <si>
    <t xml:space="preserve">Nekretnine koje su predmet zakupa navedene u točci I. ovog javnog natječaja označene u Napomeni, kao k.č. namijenjene Povratu, Prodaji,  </t>
  </si>
  <si>
    <t xml:space="preserve">izdvojene od poljoprivredne proizvodnje namijenjene za rudnu eksploataciju i k.č.1539, 1540, 1541, 1542,1543,1569 i 1631 u k.o.Erdut </t>
  </si>
  <si>
    <t xml:space="preserve">namijenjene zakupu daju se u zakup na 5 godina odnosno do sticanja uvjeta za povrat, prodaju ili rudnu eksploataciju, odnosno do okončanja </t>
  </si>
  <si>
    <t>sticanja prava na povrat upravo na njima.</t>
  </si>
  <si>
    <t xml:space="preserve">eventualno pokrenutog spora ili izmjene Programa, a ostale k.č. namijenjene zakupu daju se u zakup na 20 godina, ili do eventualnog </t>
  </si>
  <si>
    <t xml:space="preserve">Općinsko vijeće Općine Erdut  na temelju odredbe članka 32. stavka 2. Zakona o poljoprivrednom zemljištu (NN broj 152/08), Programa raspolaganja poljoprivrednim zemljištem u vlasništvu Republike Hrvatske na području Općine Erdut, a koji je donijela Općina Erdut, Klasa: 320-01/02-01/25, Urbroj: 2158/03-09/12, od dana 07.10.2009.g., a na koji je Ministarstvo poljoprivrede, ribarstva i ruralnog razvoja dalo suglasnost Klasa: 320-02/09-01/2495, Urbroj: 525-09-01-0362/09-2, od 06.11.2009.g., na 7.sjednici održanoj dana 29.04. 2010.g., donosi sljedeću </t>
  </si>
  <si>
    <t>Javno otvaranje ponuda je 07.06.2010.godine u vijećnici Općine Erdut, Dalj, B.J.Jelačića 4 ,</t>
  </si>
  <si>
    <t>URBROJ:  2158/03-10-29</t>
  </si>
  <si>
    <t>Općinsko vijeće Općine Erdut na svojoj 7.sjednici održanoj dana 29.04.2010.g. donijelo je Odluku o raspisivanju javnog natječaja</t>
  </si>
  <si>
    <t>URBROJ:  2158/03-10-28</t>
  </si>
  <si>
    <t>za zakup poljoprivrednog zemljišta u vlasništvu Republike Hrvatske na području Općine Erdut za k.o. Aljmaš, k.o. Bijelo Brdo,</t>
  </si>
  <si>
    <t>Općina Erdut  na temelju odredbe članka 32. stavka 2. Zakona o poljoprivrednom zemljištu (NN broj 152/08), i Odluke o raspisivanju javnog natječaja za zakup poljoprivrednog zemljišta u vlasništvu Republike Hrvatske na području Općine Erdut, za katastarske općine Aljmaš,    Bijelo Brdo, Dalj i Erdut, KLASA:  320-02/09-01/12, URBROJ:  2158/03-10-28, od dana 29.04.2010.g. donesene na 7.sjednici Općinskog vijeća, dana 17.05.2010.g. objavljuje:</t>
  </si>
  <si>
    <r>
      <t xml:space="preserve">Kod J.B.ovjerenu presliku diplome o završenom poljoprivrednom fakultetu ili svjedodžbe o završenoj drugoj poljoprivrednoj školi, od ____________.g.  </t>
    </r>
    <r>
      <rPr>
        <sz val="10"/>
        <rFont val="Lucida Calligraphy"/>
        <family val="4"/>
      </rPr>
      <t>(podcrtati)</t>
    </r>
  </si>
  <si>
    <t xml:space="preserve">Presliku ugovora o zakupu, sklopljenog  na temelju J.N.provedenog prema ZOPZ, od ____________.g. i Potvdu Općine Erdut da nemam duga po osnovi zakupa poljoprivrednog zemljišta od _____2010.g. </t>
  </si>
  <si>
    <t xml:space="preserve">Presliku ugovora o zakupu, sklopljenog  bez J.N.  provedenog prema ZOPZ(npr.ugovor o zakupu za jednu vegetacijsku sezonu), od ______.2010.g. i                          Potvdu Općine Erdut da nemam duga po osnovi zakupa poljoprivrednog zemljišta od _____.2010.g. </t>
  </si>
  <si>
    <r>
      <t xml:space="preserve">Osobe koje sudjeluju u natječaju obavezno moraju uz ponudu priložiti </t>
    </r>
    <r>
      <rPr>
        <u/>
        <sz val="12"/>
        <rFont val="Times New Roman"/>
        <family val="1"/>
        <charset val="238"/>
      </rPr>
      <t>dokumentaciju</t>
    </r>
    <r>
      <rPr>
        <sz val="12"/>
        <rFont val="Times New Roman"/>
        <family val="1"/>
        <charset val="238"/>
      </rPr>
      <t xml:space="preserve"> temeljem koje ostvaruju prvenstveno pravo zakupa </t>
    </r>
  </si>
  <si>
    <t xml:space="preserve">     tehnološko-tehničke karakteristike gospodarskog rada i podatak o potrebnoj mehanizaciji za obradu zemljišta koje je predmet zakupa </t>
  </si>
  <si>
    <r>
      <t xml:space="preserve">      iz područja poljoprivrede, </t>
    </r>
    <r>
      <rPr>
        <u/>
        <sz val="12"/>
        <color rgb="FF000000"/>
        <rFont val="Times New Roman"/>
        <family val="1"/>
        <charset val="238"/>
      </rPr>
      <t>Odluku županijskog ili središnjeg Povjerenstva kojom se odobrava  projekt u okviru Operativnog Programa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</si>
</sst>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37">
    <font>
      <sz val="10"/>
      <name val="Arial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Wingdings"/>
      <charset val="2"/>
    </font>
    <font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sz val="11"/>
      <color rgb="FF000000"/>
      <name val="Wingdings"/>
      <charset val="2"/>
    </font>
    <font>
      <u/>
      <sz val="12"/>
      <color rgb="FF000000"/>
      <name val="Times New Roman"/>
      <family val="1"/>
      <charset val="238"/>
    </font>
    <font>
      <sz val="10"/>
      <name val="Wingdings"/>
      <charset val="2"/>
    </font>
    <font>
      <sz val="12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u/>
      <sz val="12"/>
      <name val="Arial"/>
      <family val="2"/>
      <charset val="238"/>
    </font>
    <font>
      <b/>
      <sz val="24"/>
      <color rgb="FF0000FF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rgb="FF000000"/>
      <name val="Lucida Calligraphy"/>
      <family val="4"/>
    </font>
    <font>
      <sz val="10"/>
      <name val="Lucida Calligraphy"/>
      <family val="4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CD4F9"/>
        <bgColor indexed="64"/>
      </patternFill>
    </fill>
    <fill>
      <patternFill patternType="solid">
        <fgColor rgb="FFFFF3FD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34"/>
      </bottom>
      <diagonal/>
    </border>
    <border>
      <left style="double">
        <color indexed="64"/>
      </left>
      <right style="thin">
        <color indexed="64"/>
      </right>
      <top style="thick">
        <color rgb="FFFFFF00"/>
      </top>
      <bottom style="thin">
        <color indexed="64"/>
      </bottom>
      <diagonal/>
    </border>
    <border>
      <left style="thin">
        <color indexed="64"/>
      </left>
      <right/>
      <top style="thick">
        <color rgb="FFFFFF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rgb="FF00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1"/>
      </bottom>
      <diagonal/>
    </border>
    <border>
      <left style="thin">
        <color indexed="64"/>
      </left>
      <right/>
      <top style="thin">
        <color indexed="64"/>
      </top>
      <bottom style="thick">
        <color rgb="FF00FF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1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3"/>
      </bottom>
      <diagonal/>
    </border>
    <border>
      <left style="double">
        <color indexed="64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rgb="FFFFFF0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rgb="FFFFFF00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rgb="FF00FF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theme="9" tint="-0.499984740745262"/>
      </bottom>
      <diagonal/>
    </border>
    <border>
      <left style="thin">
        <color indexed="64"/>
      </left>
      <right style="double">
        <color indexed="64"/>
      </right>
      <top style="thick">
        <color theme="9" tint="-0.49998474074526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rgb="FF00FF00"/>
      </bottom>
      <diagonal/>
    </border>
    <border>
      <left style="double">
        <color indexed="64"/>
      </left>
      <right style="double">
        <color indexed="64"/>
      </right>
      <top style="thick">
        <color rgb="FF00FF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theme="9" tint="-0.49998474074526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3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rgb="FFFFFF00"/>
      </bottom>
      <diagonal/>
    </border>
    <border>
      <left style="double">
        <color indexed="64"/>
      </left>
      <right style="double">
        <color indexed="64"/>
      </right>
      <top style="thick">
        <color rgb="FFFFFF00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 style="thick">
        <color rgb="FF00FF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theme="9" tint="-0.499984740745262"/>
      </bottom>
      <diagonal/>
    </border>
    <border>
      <left style="double">
        <color indexed="64"/>
      </left>
      <right/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3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3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34"/>
      </bottom>
      <diagonal/>
    </border>
    <border>
      <left style="double">
        <color indexed="64"/>
      </left>
      <right style="thin">
        <color indexed="64"/>
      </right>
      <top style="thick">
        <color indexed="34"/>
      </top>
      <bottom style="thick">
        <color indexed="60"/>
      </bottom>
      <diagonal/>
    </border>
    <border>
      <left style="thin">
        <color indexed="64"/>
      </left>
      <right style="thin">
        <color indexed="64"/>
      </right>
      <top style="thick">
        <color indexed="34"/>
      </top>
      <bottom style="thick">
        <color indexed="60"/>
      </bottom>
      <diagonal/>
    </border>
    <border>
      <left style="thin">
        <color indexed="64"/>
      </left>
      <right/>
      <top style="thick">
        <color rgb="FFFFFF00"/>
      </top>
      <bottom style="thick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thick">
        <color rgb="FFFFFF00"/>
      </top>
      <bottom style="thick">
        <color theme="9" tint="-0.499984740745262"/>
      </bottom>
      <diagonal/>
    </border>
    <border>
      <left style="thin">
        <color indexed="64"/>
      </left>
      <right style="double">
        <color indexed="64"/>
      </right>
      <top style="thick">
        <color indexed="34"/>
      </top>
      <bottom style="thick">
        <color theme="9" tint="-0.49998474074526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ck">
        <color rgb="FF00FF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rgb="FF00FF00"/>
      </top>
      <bottom/>
      <diagonal/>
    </border>
    <border>
      <left style="thin">
        <color indexed="64"/>
      </left>
      <right style="thin">
        <color indexed="64"/>
      </right>
      <top style="thick">
        <color rgb="FF00FF0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rgb="FF00FF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7" fillId="0" borderId="0" xfId="0" applyNumberFormat="1" applyFont="1" applyFill="1" applyBorder="1"/>
    <xf numFmtId="0" fontId="9" fillId="0" borderId="0" xfId="0" applyFont="1"/>
    <xf numFmtId="4" fontId="2" fillId="0" borderId="0" xfId="0" applyNumberFormat="1" applyFont="1" applyAlignment="1"/>
    <xf numFmtId="0" fontId="10" fillId="0" borderId="0" xfId="0" applyFont="1" applyAlignment="1">
      <alignment horizontal="left" indent="4"/>
    </xf>
    <xf numFmtId="0" fontId="9" fillId="0" borderId="0" xfId="0" applyFont="1" applyAlignment="1">
      <alignment horizontal="left" indent="2"/>
    </xf>
    <xf numFmtId="0" fontId="3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2" fillId="0" borderId="0" xfId="0" applyFont="1"/>
    <xf numFmtId="0" fontId="9" fillId="0" borderId="0" xfId="0" applyFont="1" applyAlignment="1"/>
    <xf numFmtId="49" fontId="2" fillId="0" borderId="0" xfId="0" applyNumberFormat="1" applyFont="1"/>
    <xf numFmtId="0" fontId="0" fillId="0" borderId="0" xfId="0" applyFill="1"/>
    <xf numFmtId="0" fontId="24" fillId="0" borderId="0" xfId="0" applyFont="1" applyAlignment="1"/>
    <xf numFmtId="0" fontId="19" fillId="0" borderId="0" xfId="0" applyFont="1" applyAlignment="1"/>
    <xf numFmtId="0" fontId="23" fillId="0" borderId="0" xfId="0" applyFont="1" applyAlignment="1"/>
    <xf numFmtId="0" fontId="2" fillId="0" borderId="7" xfId="0" applyFont="1" applyBorder="1" applyAlignment="1">
      <alignment vertical="top" wrapText="1"/>
    </xf>
    <xf numFmtId="0" fontId="2" fillId="0" borderId="56" xfId="0" applyFont="1" applyBorder="1"/>
    <xf numFmtId="0" fontId="2" fillId="0" borderId="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5" fillId="0" borderId="0" xfId="0" applyFont="1" applyBorder="1"/>
    <xf numFmtId="0" fontId="0" fillId="0" borderId="0" xfId="0" applyBorder="1"/>
    <xf numFmtId="0" fontId="2" fillId="0" borderId="0" xfId="0" applyFont="1" applyBorder="1"/>
    <xf numFmtId="0" fontId="27" fillId="0" borderId="0" xfId="0" applyFont="1"/>
    <xf numFmtId="0" fontId="0" fillId="0" borderId="0" xfId="0" applyFill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top" wrapText="1"/>
    </xf>
    <xf numFmtId="0" fontId="3" fillId="0" borderId="0" xfId="0" applyFont="1" applyBorder="1"/>
    <xf numFmtId="0" fontId="2" fillId="0" borderId="12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5" fillId="0" borderId="51" xfId="0" applyFont="1" applyFill="1" applyBorder="1"/>
    <xf numFmtId="0" fontId="25" fillId="0" borderId="27" xfId="0" applyFont="1" applyFill="1" applyBorder="1"/>
    <xf numFmtId="0" fontId="0" fillId="0" borderId="27" xfId="0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5" fillId="0" borderId="26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horizontal="center" vertical="center"/>
    </xf>
    <xf numFmtId="49" fontId="5" fillId="0" borderId="65" xfId="0" applyNumberFormat="1" applyFont="1" applyBorder="1" applyAlignment="1">
      <alignment horizontal="right" vertical="center"/>
    </xf>
    <xf numFmtId="0" fontId="5" fillId="0" borderId="65" xfId="0" applyFont="1" applyBorder="1" applyAlignment="1">
      <alignment horizontal="center" vertical="center"/>
    </xf>
    <xf numFmtId="164" fontId="5" fillId="0" borderId="65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49" fontId="0" fillId="0" borderId="67" xfId="0" applyNumberFormat="1" applyBorder="1" applyAlignment="1">
      <alignment horizontal="center" vertical="center"/>
    </xf>
    <xf numFmtId="49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4" fontId="5" fillId="0" borderId="6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49" fontId="0" fillId="0" borderId="70" xfId="0" applyNumberFormat="1" applyBorder="1" applyAlignment="1">
      <alignment horizontal="center" vertical="center"/>
    </xf>
    <xf numFmtId="49" fontId="5" fillId="0" borderId="71" xfId="0" applyNumberFormat="1" applyFont="1" applyBorder="1" applyAlignment="1">
      <alignment horizontal="right" vertical="center"/>
    </xf>
    <xf numFmtId="0" fontId="5" fillId="0" borderId="71" xfId="0" applyFont="1" applyBorder="1" applyAlignment="1">
      <alignment horizontal="center" vertical="center"/>
    </xf>
    <xf numFmtId="164" fontId="5" fillId="0" borderId="71" xfId="0" applyNumberFormat="1" applyFont="1" applyBorder="1" applyAlignment="1">
      <alignment horizontal="right" vertical="center"/>
    </xf>
    <xf numFmtId="4" fontId="5" fillId="0" borderId="7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74" xfId="0" applyNumberFormat="1" applyFont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64" fontId="5" fillId="0" borderId="6" xfId="0" applyNumberFormat="1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4" fontId="7" fillId="2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4" fontId="7" fillId="2" borderId="36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3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5" fillId="0" borderId="77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164" fontId="5" fillId="0" borderId="77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5" fillId="0" borderId="79" xfId="0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164" fontId="5" fillId="0" borderId="79" xfId="0" applyNumberFormat="1" applyFont="1" applyFill="1" applyBorder="1" applyAlignment="1">
      <alignment horizontal="right" vertical="center"/>
    </xf>
    <xf numFmtId="4" fontId="5" fillId="0" borderId="80" xfId="0" applyNumberFormat="1" applyFont="1" applyBorder="1" applyAlignment="1">
      <alignment horizontal="center" vertical="center"/>
    </xf>
    <xf numFmtId="4" fontId="5" fillId="0" borderId="81" xfId="0" applyNumberFormat="1" applyFont="1" applyBorder="1" applyAlignment="1">
      <alignment horizontal="right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4" fontId="5" fillId="0" borderId="41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right" vertical="center"/>
    </xf>
    <xf numFmtId="0" fontId="0" fillId="0" borderId="82" xfId="0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1" xfId="0" applyFont="1" applyFill="1" applyBorder="1" applyAlignment="1">
      <alignment horizontal="center" vertical="center"/>
    </xf>
    <xf numFmtId="164" fontId="5" fillId="0" borderId="71" xfId="0" applyNumberFormat="1" applyFont="1" applyFill="1" applyBorder="1" applyAlignment="1">
      <alignment vertical="center"/>
    </xf>
    <xf numFmtId="4" fontId="5" fillId="0" borderId="73" xfId="0" applyNumberFormat="1" applyFont="1" applyBorder="1" applyAlignment="1">
      <alignment horizontal="center" vertical="center"/>
    </xf>
    <xf numFmtId="4" fontId="5" fillId="0" borderId="83" xfId="0" applyNumberFormat="1" applyFont="1" applyBorder="1" applyAlignment="1">
      <alignment horizontal="right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4" fontId="5" fillId="0" borderId="84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5" fillId="0" borderId="75" xfId="0" applyFont="1" applyBorder="1" applyAlignment="1">
      <alignment horizontal="right" vertical="center"/>
    </xf>
    <xf numFmtId="0" fontId="5" fillId="0" borderId="75" xfId="0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right" vertical="center"/>
    </xf>
    <xf numFmtId="0" fontId="1" fillId="0" borderId="75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4" fontId="5" fillId="0" borderId="8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4" fontId="5" fillId="0" borderId="89" xfId="0" applyNumberFormat="1" applyFont="1" applyBorder="1" applyAlignment="1">
      <alignment horizontal="center" vertical="center"/>
    </xf>
    <xf numFmtId="164" fontId="7" fillId="2" borderId="3" xfId="0" applyNumberFormat="1" applyFont="1" applyFill="1" applyBorder="1"/>
    <xf numFmtId="4" fontId="7" fillId="2" borderId="4" xfId="0" applyNumberFormat="1" applyFont="1" applyFill="1" applyBorder="1" applyAlignment="1">
      <alignment horizontal="center"/>
    </xf>
    <xf numFmtId="4" fontId="7" fillId="2" borderId="36" xfId="0" applyNumberFormat="1" applyFont="1" applyFill="1" applyBorder="1"/>
    <xf numFmtId="4" fontId="7" fillId="2" borderId="3" xfId="0" applyNumberFormat="1" applyFont="1" applyFill="1" applyBorder="1" applyAlignment="1">
      <alignment horizontal="center"/>
    </xf>
    <xf numFmtId="4" fontId="7" fillId="2" borderId="33" xfId="0" applyNumberFormat="1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4" fontId="5" fillId="0" borderId="90" xfId="0" applyNumberFormat="1" applyFont="1" applyBorder="1" applyAlignment="1">
      <alignment horizontal="right" vertical="center"/>
    </xf>
    <xf numFmtId="4" fontId="5" fillId="0" borderId="91" xfId="0" applyNumberFormat="1" applyFont="1" applyBorder="1" applyAlignment="1">
      <alignment horizontal="right" vertical="center"/>
    </xf>
    <xf numFmtId="4" fontId="5" fillId="0" borderId="92" xfId="0" applyNumberFormat="1" applyFont="1" applyBorder="1" applyAlignment="1">
      <alignment horizontal="right" vertical="center"/>
    </xf>
    <xf numFmtId="4" fontId="7" fillId="2" borderId="93" xfId="0" applyNumberFormat="1" applyFont="1" applyFill="1" applyBorder="1"/>
    <xf numFmtId="4" fontId="5" fillId="0" borderId="34" xfId="0" applyNumberFormat="1" applyFont="1" applyBorder="1" applyAlignment="1">
      <alignment horizontal="right" vertical="center"/>
    </xf>
    <xf numFmtId="0" fontId="0" fillId="0" borderId="94" xfId="0" applyFill="1" applyBorder="1" applyAlignment="1">
      <alignment horizontal="center" vertical="center"/>
    </xf>
    <xf numFmtId="0" fontId="5" fillId="0" borderId="95" xfId="0" applyFont="1" applyBorder="1" applyAlignment="1">
      <alignment horizontal="right" vertical="center"/>
    </xf>
    <xf numFmtId="0" fontId="5" fillId="0" borderId="95" xfId="0" applyFont="1" applyBorder="1" applyAlignment="1">
      <alignment horizontal="center" vertical="center"/>
    </xf>
    <xf numFmtId="164" fontId="5" fillId="0" borderId="9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96" xfId="0" applyBorder="1" applyAlignment="1">
      <alignment horizontal="center" vertical="center"/>
    </xf>
    <xf numFmtId="0" fontId="5" fillId="0" borderId="65" xfId="0" applyFont="1" applyBorder="1" applyAlignment="1">
      <alignment horizontal="right" vertical="center"/>
    </xf>
    <xf numFmtId="4" fontId="5" fillId="0" borderId="97" xfId="0" applyNumberFormat="1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right" vertical="center"/>
    </xf>
    <xf numFmtId="4" fontId="5" fillId="0" borderId="98" xfId="0" applyNumberFormat="1" applyFont="1" applyBorder="1" applyAlignment="1">
      <alignment horizontal="right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right" vertical="center"/>
    </xf>
    <xf numFmtId="0" fontId="0" fillId="0" borderId="100" xfId="0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5" fillId="0" borderId="71" xfId="0" applyFont="1" applyFill="1" applyBorder="1" applyAlignment="1">
      <alignment horizontal="right" vertical="center"/>
    </xf>
    <xf numFmtId="164" fontId="5" fillId="0" borderId="71" xfId="0" applyNumberFormat="1" applyFont="1" applyFill="1" applyBorder="1" applyAlignment="1">
      <alignment horizontal="right" vertical="center"/>
    </xf>
    <xf numFmtId="4" fontId="5" fillId="0" borderId="101" xfId="0" applyNumberFormat="1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4" fontId="5" fillId="0" borderId="102" xfId="0" applyNumberFormat="1" applyFont="1" applyBorder="1" applyAlignment="1">
      <alignment horizontal="right" vertical="center"/>
    </xf>
    <xf numFmtId="0" fontId="0" fillId="0" borderId="103" xfId="0" applyBorder="1" applyAlignment="1">
      <alignment horizontal="center" vertical="center"/>
    </xf>
    <xf numFmtId="0" fontId="5" fillId="0" borderId="104" xfId="0" applyFont="1" applyFill="1" applyBorder="1" applyAlignment="1">
      <alignment horizontal="right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164" fontId="5" fillId="0" borderId="104" xfId="0" applyNumberFormat="1" applyFont="1" applyFill="1" applyBorder="1" applyAlignment="1">
      <alignment horizontal="right" vertical="center"/>
    </xf>
    <xf numFmtId="0" fontId="1" fillId="0" borderId="104" xfId="0" applyFont="1" applyBorder="1" applyAlignment="1">
      <alignment horizontal="center" vertical="center"/>
    </xf>
    <xf numFmtId="4" fontId="7" fillId="2" borderId="105" xfId="0" applyNumberFormat="1" applyFont="1" applyFill="1" applyBorder="1" applyAlignment="1">
      <alignment horizontal="center"/>
    </xf>
    <xf numFmtId="0" fontId="0" fillId="0" borderId="106" xfId="0" applyFill="1" applyBorder="1" applyAlignment="1">
      <alignment horizontal="center" vertical="center"/>
    </xf>
    <xf numFmtId="0" fontId="5" fillId="0" borderId="107" xfId="0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164" fontId="5" fillId="0" borderId="107" xfId="0" applyNumberFormat="1" applyFont="1" applyFill="1" applyBorder="1" applyAlignment="1">
      <alignment horizontal="right" vertical="center"/>
    </xf>
    <xf numFmtId="0" fontId="1" fillId="0" borderId="107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 wrapText="1"/>
    </xf>
    <xf numFmtId="0" fontId="0" fillId="0" borderId="109" xfId="0" applyFill="1" applyBorder="1" applyAlignment="1">
      <alignment horizontal="center" vertical="center"/>
    </xf>
    <xf numFmtId="0" fontId="5" fillId="0" borderId="110" xfId="0" applyFont="1" applyFill="1" applyBorder="1" applyAlignment="1">
      <alignment horizontal="right" vertical="center"/>
    </xf>
    <xf numFmtId="0" fontId="5" fillId="0" borderId="110" xfId="0" applyFont="1" applyFill="1" applyBorder="1" applyAlignment="1">
      <alignment horizontal="center" vertical="center"/>
    </xf>
    <xf numFmtId="164" fontId="5" fillId="0" borderId="110" xfId="0" applyNumberFormat="1" applyFont="1" applyFill="1" applyBorder="1" applyAlignment="1">
      <alignment horizontal="right" vertical="center"/>
    </xf>
    <xf numFmtId="4" fontId="5" fillId="0" borderId="111" xfId="0" applyNumberFormat="1" applyFont="1" applyBorder="1" applyAlignment="1">
      <alignment horizontal="center" vertical="center"/>
    </xf>
    <xf numFmtId="4" fontId="5" fillId="0" borderId="112" xfId="0" applyNumberFormat="1" applyFont="1" applyBorder="1" applyAlignment="1">
      <alignment horizontal="right" vertical="center"/>
    </xf>
    <xf numFmtId="0" fontId="1" fillId="0" borderId="110" xfId="0" applyFont="1" applyFill="1" applyBorder="1" applyAlignment="1">
      <alignment horizontal="center" vertical="center"/>
    </xf>
    <xf numFmtId="0" fontId="1" fillId="0" borderId="11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4" fontId="5" fillId="0" borderId="35" xfId="0" applyNumberFormat="1" applyFont="1" applyBorder="1" applyAlignment="1">
      <alignment horizontal="right" vertical="center"/>
    </xf>
    <xf numFmtId="0" fontId="0" fillId="0" borderId="114" xfId="0" applyFill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4" fontId="5" fillId="0" borderId="42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4" fontId="2" fillId="0" borderId="0" xfId="0" applyNumberFormat="1" applyFont="1"/>
    <xf numFmtId="4" fontId="5" fillId="0" borderId="48" xfId="0" applyNumberFormat="1" applyFont="1" applyBorder="1" applyAlignment="1">
      <alignment horizontal="right" vertical="center"/>
    </xf>
    <xf numFmtId="0" fontId="1" fillId="0" borderId="88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 wrapText="1"/>
    </xf>
    <xf numFmtId="4" fontId="5" fillId="0" borderId="118" xfId="0" applyNumberFormat="1" applyFont="1" applyBorder="1" applyAlignment="1">
      <alignment horizontal="right" vertical="center"/>
    </xf>
    <xf numFmtId="0" fontId="13" fillId="0" borderId="0" xfId="0" applyNumberFormat="1" applyFont="1"/>
    <xf numFmtId="0" fontId="0" fillId="0" borderId="39" xfId="0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right" vertical="center"/>
    </xf>
    <xf numFmtId="4" fontId="5" fillId="0" borderId="1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0" fillId="0" borderId="100" xfId="0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right"/>
    </xf>
    <xf numFmtId="0" fontId="36" fillId="0" borderId="0" xfId="0" applyFont="1"/>
    <xf numFmtId="0" fontId="12" fillId="3" borderId="54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right" vertical="center"/>
    </xf>
    <xf numFmtId="4" fontId="5" fillId="0" borderId="49" xfId="0" applyNumberFormat="1" applyFont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4" fontId="5" fillId="0" borderId="4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4" borderId="8" xfId="0" applyFont="1" applyFill="1" applyBorder="1" applyAlignment="1">
      <alignment horizontal="center" vertical="top" wrapText="1"/>
    </xf>
    <xf numFmtId="0" fontId="2" fillId="4" borderId="12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21" xfId="0" applyFont="1" applyFill="1" applyBorder="1" applyAlignment="1">
      <alignment horizontal="center" vertical="top" wrapText="1"/>
    </xf>
    <xf numFmtId="0" fontId="2" fillId="0" borderId="61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/>
    </xf>
    <xf numFmtId="0" fontId="3" fillId="3" borderId="61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top" wrapText="1"/>
    </xf>
    <xf numFmtId="0" fontId="2" fillId="0" borderId="57" xfId="0" applyFont="1" applyBorder="1" applyAlignment="1">
      <alignment horizontal="center" vertical="top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122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top" wrapText="1"/>
    </xf>
    <xf numFmtId="0" fontId="2" fillId="0" borderId="120" xfId="0" applyFont="1" applyBorder="1" applyAlignment="1">
      <alignment horizontal="center" vertical="top" wrapText="1"/>
    </xf>
    <xf numFmtId="0" fontId="26" fillId="0" borderId="0" xfId="0" applyFont="1" applyFill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colors>
    <mruColors>
      <color rgb="FFFFF3FD"/>
      <color rgb="FFFFE5FB"/>
      <color rgb="FF00FF00"/>
      <color rgb="FFE6FEEB"/>
      <color rgb="FFD6FEDE"/>
      <color rgb="FFC6FED1"/>
      <color rgb="FFA8FEB8"/>
      <color rgb="FFCCFFCC"/>
      <color rgb="FF99FFCC"/>
      <color rgb="FFB4F2E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5"/>
  <sheetViews>
    <sheetView workbookViewId="0">
      <selection activeCell="A292" sqref="A292"/>
    </sheetView>
  </sheetViews>
  <sheetFormatPr defaultRowHeight="15.75"/>
  <cols>
    <col min="1" max="1" width="5.28515625" style="1" customWidth="1"/>
    <col min="2" max="2" width="6.28515625" style="1" customWidth="1"/>
    <col min="3" max="3" width="17.140625" style="1" customWidth="1"/>
    <col min="4" max="4" width="9.28515625" style="1" customWidth="1"/>
    <col min="5" max="5" width="8.7109375" style="1" customWidth="1"/>
    <col min="6" max="6" width="9" style="1" customWidth="1"/>
    <col min="7" max="7" width="12.85546875" style="3" customWidth="1"/>
    <col min="8" max="8" width="9.140625" style="1"/>
    <col min="9" max="9" width="37.42578125" style="1" customWidth="1"/>
    <col min="10" max="10" width="9.140625" style="1"/>
  </cols>
  <sheetData>
    <row r="1" spans="1:11" ht="99" customHeight="1">
      <c r="A1" s="313" t="s">
        <v>427</v>
      </c>
      <c r="B1" s="313"/>
      <c r="C1" s="313"/>
      <c r="D1" s="313"/>
      <c r="E1" s="313"/>
      <c r="F1" s="313"/>
      <c r="G1" s="313"/>
      <c r="H1" s="313"/>
      <c r="I1" s="313"/>
      <c r="J1" s="4"/>
      <c r="K1" s="2"/>
    </row>
    <row r="2" spans="1:11" ht="7.5" customHeight="1">
      <c r="K2" s="11"/>
    </row>
    <row r="3" spans="1:11" ht="7.5" customHeight="1"/>
    <row r="4" spans="1:11" ht="25.5">
      <c r="A4" s="314" t="s">
        <v>0</v>
      </c>
      <c r="B4" s="314"/>
      <c r="C4" s="314"/>
      <c r="D4" s="314"/>
      <c r="E4" s="314"/>
      <c r="F4" s="314"/>
      <c r="G4" s="314"/>
      <c r="H4" s="314"/>
      <c r="I4" s="314"/>
      <c r="J4" s="5"/>
    </row>
    <row r="5" spans="1:11" ht="32.25" customHeight="1">
      <c r="A5" s="315" t="s">
        <v>355</v>
      </c>
      <c r="B5" s="315"/>
      <c r="C5" s="315"/>
      <c r="D5" s="315"/>
      <c r="E5" s="315"/>
      <c r="F5" s="315"/>
      <c r="G5" s="315"/>
      <c r="H5" s="315"/>
      <c r="I5" s="315"/>
      <c r="J5" s="6"/>
    </row>
    <row r="6" spans="1:11" ht="10.5" customHeight="1"/>
    <row r="7" spans="1:11">
      <c r="G7" s="9" t="s">
        <v>1</v>
      </c>
    </row>
    <row r="8" spans="1:11" ht="11.25" customHeight="1"/>
    <row r="9" spans="1:11">
      <c r="A9" s="1" t="s">
        <v>203</v>
      </c>
    </row>
    <row r="10" spans="1:11">
      <c r="A10" s="1" t="s">
        <v>204</v>
      </c>
    </row>
    <row r="11" spans="1:11">
      <c r="A11" s="1" t="s">
        <v>240</v>
      </c>
    </row>
    <row r="12" spans="1:11" ht="7.5" customHeight="1"/>
    <row r="13" spans="1:11">
      <c r="A13" s="1" t="s">
        <v>2</v>
      </c>
    </row>
    <row r="14" spans="1:11" ht="10.5" customHeight="1" thickBot="1"/>
    <row r="15" spans="1:11" ht="19.5" customHeight="1" thickTop="1">
      <c r="A15" s="289" t="s">
        <v>3</v>
      </c>
      <c r="B15" s="291" t="s">
        <v>205</v>
      </c>
      <c r="C15" s="293" t="s">
        <v>6</v>
      </c>
      <c r="D15" s="295" t="s">
        <v>8</v>
      </c>
      <c r="E15" s="316" t="s">
        <v>7</v>
      </c>
      <c r="F15" s="316" t="s">
        <v>206</v>
      </c>
      <c r="G15" s="299" t="s">
        <v>207</v>
      </c>
      <c r="H15" s="291" t="s">
        <v>208</v>
      </c>
      <c r="I15" s="301" t="s">
        <v>4</v>
      </c>
    </row>
    <row r="16" spans="1:11" ht="21" customHeight="1" thickBot="1">
      <c r="A16" s="290"/>
      <c r="B16" s="292"/>
      <c r="C16" s="294"/>
      <c r="D16" s="296"/>
      <c r="E16" s="292"/>
      <c r="F16" s="317"/>
      <c r="G16" s="300"/>
      <c r="H16" s="292"/>
      <c r="I16" s="302"/>
    </row>
    <row r="17" spans="1:9" ht="17.25" thickTop="1" thickBot="1">
      <c r="A17" s="50" t="s">
        <v>9</v>
      </c>
      <c r="B17" s="51">
        <v>1</v>
      </c>
      <c r="C17" s="51">
        <v>2</v>
      </c>
      <c r="D17" s="51">
        <v>3</v>
      </c>
      <c r="E17" s="51">
        <v>4</v>
      </c>
      <c r="F17" s="52">
        <v>5</v>
      </c>
      <c r="G17" s="53" t="s">
        <v>30</v>
      </c>
      <c r="H17" s="174">
        <v>7</v>
      </c>
      <c r="I17" s="173">
        <v>8</v>
      </c>
    </row>
    <row r="18" spans="1:9" ht="35.25" thickTop="1" thickBot="1">
      <c r="A18" s="54">
        <f>SUM(A17+1)</f>
        <v>1</v>
      </c>
      <c r="B18" s="55" t="s">
        <v>209</v>
      </c>
      <c r="C18" s="56" t="s">
        <v>10</v>
      </c>
      <c r="D18" s="56" t="s">
        <v>11</v>
      </c>
      <c r="E18" s="57">
        <v>6.0134999999999996</v>
      </c>
      <c r="F18" s="58">
        <v>967.2</v>
      </c>
      <c r="G18" s="59">
        <f>SUM(E18*F18)</f>
        <v>5816.2572</v>
      </c>
      <c r="H18" s="60" t="s">
        <v>210</v>
      </c>
      <c r="I18" s="61" t="s">
        <v>211</v>
      </c>
    </row>
    <row r="19" spans="1:9" ht="24" thickTop="1" thickBot="1">
      <c r="A19" s="62">
        <f t="shared" ref="A19:A41" si="0">SUM(A18+1)</f>
        <v>2</v>
      </c>
      <c r="B19" s="63" t="s">
        <v>212</v>
      </c>
      <c r="C19" s="64" t="s">
        <v>10</v>
      </c>
      <c r="D19" s="64" t="s">
        <v>11</v>
      </c>
      <c r="E19" s="65">
        <v>0.43819999999999998</v>
      </c>
      <c r="F19" s="58">
        <v>892.8</v>
      </c>
      <c r="G19" s="131">
        <f t="shared" ref="G19:G41" si="1">SUM(E19*F19)</f>
        <v>391.22495999999995</v>
      </c>
      <c r="H19" s="66" t="s">
        <v>210</v>
      </c>
      <c r="I19" s="67" t="s">
        <v>213</v>
      </c>
    </row>
    <row r="20" spans="1:9" ht="24" thickTop="1" thickBot="1">
      <c r="A20" s="62">
        <f t="shared" si="0"/>
        <v>3</v>
      </c>
      <c r="B20" s="63" t="s">
        <v>214</v>
      </c>
      <c r="C20" s="64" t="s">
        <v>10</v>
      </c>
      <c r="D20" s="64" t="s">
        <v>11</v>
      </c>
      <c r="E20" s="68">
        <v>0.55889999999999995</v>
      </c>
      <c r="F20" s="58">
        <v>892.8</v>
      </c>
      <c r="G20" s="131">
        <f t="shared" si="1"/>
        <v>498.98591999999991</v>
      </c>
      <c r="H20" s="66" t="s">
        <v>210</v>
      </c>
      <c r="I20" s="67" t="s">
        <v>213</v>
      </c>
    </row>
    <row r="21" spans="1:9" ht="24" thickTop="1" thickBot="1">
      <c r="A21" s="62">
        <f t="shared" si="0"/>
        <v>4</v>
      </c>
      <c r="B21" s="63" t="s">
        <v>215</v>
      </c>
      <c r="C21" s="64" t="s">
        <v>10</v>
      </c>
      <c r="D21" s="64" t="s">
        <v>11</v>
      </c>
      <c r="E21" s="65">
        <v>1.8158000000000001</v>
      </c>
      <c r="F21" s="58">
        <v>892.8</v>
      </c>
      <c r="G21" s="131">
        <f t="shared" si="1"/>
        <v>1621.14624</v>
      </c>
      <c r="H21" s="66" t="s">
        <v>210</v>
      </c>
      <c r="I21" s="67" t="s">
        <v>213</v>
      </c>
    </row>
    <row r="22" spans="1:9" ht="24" thickTop="1" thickBot="1">
      <c r="A22" s="62">
        <f t="shared" si="0"/>
        <v>5</v>
      </c>
      <c r="B22" s="63" t="s">
        <v>216</v>
      </c>
      <c r="C22" s="64" t="s">
        <v>10</v>
      </c>
      <c r="D22" s="64" t="s">
        <v>11</v>
      </c>
      <c r="E22" s="65">
        <v>0.41410000000000002</v>
      </c>
      <c r="F22" s="58">
        <v>892.8</v>
      </c>
      <c r="G22" s="131">
        <f t="shared" si="1"/>
        <v>369.70848000000001</v>
      </c>
      <c r="H22" s="66" t="s">
        <v>210</v>
      </c>
      <c r="I22" s="67" t="s">
        <v>213</v>
      </c>
    </row>
    <row r="23" spans="1:9" ht="24" thickTop="1" thickBot="1">
      <c r="A23" s="62">
        <f t="shared" si="0"/>
        <v>6</v>
      </c>
      <c r="B23" s="63" t="s">
        <v>217</v>
      </c>
      <c r="C23" s="64" t="s">
        <v>10</v>
      </c>
      <c r="D23" s="64" t="s">
        <v>11</v>
      </c>
      <c r="E23" s="65">
        <v>0.99080000000000001</v>
      </c>
      <c r="F23" s="58">
        <v>892.8</v>
      </c>
      <c r="G23" s="131">
        <f t="shared" si="1"/>
        <v>884.58623999999998</v>
      </c>
      <c r="H23" s="66" t="s">
        <v>210</v>
      </c>
      <c r="I23" s="67" t="s">
        <v>213</v>
      </c>
    </row>
    <row r="24" spans="1:9" ht="24" thickTop="1" thickBot="1">
      <c r="A24" s="62">
        <f t="shared" si="0"/>
        <v>7</v>
      </c>
      <c r="B24" s="63" t="s">
        <v>218</v>
      </c>
      <c r="C24" s="64" t="s">
        <v>10</v>
      </c>
      <c r="D24" s="64" t="s">
        <v>11</v>
      </c>
      <c r="E24" s="65">
        <v>0.85</v>
      </c>
      <c r="F24" s="58">
        <v>892.8</v>
      </c>
      <c r="G24" s="131">
        <f t="shared" si="1"/>
        <v>758.88</v>
      </c>
      <c r="H24" s="66" t="s">
        <v>210</v>
      </c>
      <c r="I24" s="67" t="s">
        <v>213</v>
      </c>
    </row>
    <row r="25" spans="1:9" ht="24" thickTop="1" thickBot="1">
      <c r="A25" s="62">
        <f t="shared" si="0"/>
        <v>8</v>
      </c>
      <c r="B25" s="63" t="s">
        <v>219</v>
      </c>
      <c r="C25" s="64" t="s">
        <v>10</v>
      </c>
      <c r="D25" s="64" t="s">
        <v>11</v>
      </c>
      <c r="E25" s="65">
        <v>0.45169999999999999</v>
      </c>
      <c r="F25" s="58">
        <v>892.8</v>
      </c>
      <c r="G25" s="131">
        <f t="shared" si="1"/>
        <v>403.27775999999994</v>
      </c>
      <c r="H25" s="66" t="s">
        <v>210</v>
      </c>
      <c r="I25" s="67" t="s">
        <v>213</v>
      </c>
    </row>
    <row r="26" spans="1:9" ht="24" thickTop="1" thickBot="1">
      <c r="A26" s="62">
        <f t="shared" si="0"/>
        <v>9</v>
      </c>
      <c r="B26" s="63" t="s">
        <v>220</v>
      </c>
      <c r="C26" s="64" t="s">
        <v>10</v>
      </c>
      <c r="D26" s="64" t="s">
        <v>11</v>
      </c>
      <c r="E26" s="65">
        <v>1.3395999999999999</v>
      </c>
      <c r="F26" s="58">
        <v>892.8</v>
      </c>
      <c r="G26" s="131">
        <f t="shared" si="1"/>
        <v>1195.9948799999997</v>
      </c>
      <c r="H26" s="66" t="s">
        <v>210</v>
      </c>
      <c r="I26" s="67" t="s">
        <v>213</v>
      </c>
    </row>
    <row r="27" spans="1:9" ht="35.25" thickTop="1" thickBot="1">
      <c r="A27" s="62">
        <f t="shared" si="0"/>
        <v>10</v>
      </c>
      <c r="B27" s="63" t="s">
        <v>221</v>
      </c>
      <c r="C27" s="64" t="s">
        <v>222</v>
      </c>
      <c r="D27" s="64" t="s">
        <v>11</v>
      </c>
      <c r="E27" s="65">
        <v>6.5335000000000001</v>
      </c>
      <c r="F27" s="58">
        <v>967.2</v>
      </c>
      <c r="G27" s="131">
        <f t="shared" si="1"/>
        <v>6319.2012000000004</v>
      </c>
      <c r="H27" s="66" t="s">
        <v>210</v>
      </c>
      <c r="I27" s="67" t="s">
        <v>211</v>
      </c>
    </row>
    <row r="28" spans="1:9" ht="24" thickTop="1" thickBot="1">
      <c r="A28" s="69">
        <f t="shared" si="0"/>
        <v>11</v>
      </c>
      <c r="B28" s="70" t="s">
        <v>223</v>
      </c>
      <c r="C28" s="71" t="s">
        <v>222</v>
      </c>
      <c r="D28" s="71" t="s">
        <v>11</v>
      </c>
      <c r="E28" s="72">
        <v>0.38500000000000001</v>
      </c>
      <c r="F28" s="58">
        <v>892.8</v>
      </c>
      <c r="G28" s="149">
        <f t="shared" si="1"/>
        <v>343.72800000000001</v>
      </c>
      <c r="H28" s="74" t="s">
        <v>210</v>
      </c>
      <c r="I28" s="75" t="s">
        <v>213</v>
      </c>
    </row>
    <row r="29" spans="1:9" ht="57.75" thickTop="1" thickBot="1">
      <c r="A29" s="76">
        <f t="shared" si="0"/>
        <v>12</v>
      </c>
      <c r="B29" s="77">
        <v>387</v>
      </c>
      <c r="C29" s="78" t="s">
        <v>224</v>
      </c>
      <c r="D29" s="78" t="s">
        <v>11</v>
      </c>
      <c r="E29" s="79">
        <v>0.51639999999999997</v>
      </c>
      <c r="F29" s="80">
        <v>930</v>
      </c>
      <c r="G29" s="121">
        <f t="shared" si="1"/>
        <v>480.25199999999995</v>
      </c>
      <c r="H29" s="81" t="s">
        <v>210</v>
      </c>
      <c r="I29" s="82" t="s">
        <v>225</v>
      </c>
    </row>
    <row r="30" spans="1:9" ht="24" thickTop="1" thickBot="1">
      <c r="A30" s="62">
        <f t="shared" si="0"/>
        <v>13</v>
      </c>
      <c r="B30" s="63" t="s">
        <v>226</v>
      </c>
      <c r="C30" s="64" t="s">
        <v>224</v>
      </c>
      <c r="D30" s="64" t="s">
        <v>11</v>
      </c>
      <c r="E30" s="65">
        <v>0.38600000000000001</v>
      </c>
      <c r="F30" s="58">
        <v>855.6</v>
      </c>
      <c r="G30" s="131">
        <f t="shared" si="1"/>
        <v>330.26160000000004</v>
      </c>
      <c r="H30" s="66" t="s">
        <v>210</v>
      </c>
      <c r="I30" s="67" t="s">
        <v>227</v>
      </c>
    </row>
    <row r="31" spans="1:9" ht="24" thickTop="1" thickBot="1">
      <c r="A31" s="62">
        <f t="shared" si="0"/>
        <v>14</v>
      </c>
      <c r="B31" s="63" t="s">
        <v>228</v>
      </c>
      <c r="C31" s="64" t="s">
        <v>224</v>
      </c>
      <c r="D31" s="64" t="s">
        <v>11</v>
      </c>
      <c r="E31" s="65">
        <v>0.93720000000000003</v>
      </c>
      <c r="F31" s="58">
        <v>855.6</v>
      </c>
      <c r="G31" s="131">
        <f t="shared" si="1"/>
        <v>801.86832000000004</v>
      </c>
      <c r="H31" s="66" t="s">
        <v>210</v>
      </c>
      <c r="I31" s="67" t="s">
        <v>229</v>
      </c>
    </row>
    <row r="32" spans="1:9" ht="57.75" thickTop="1" thickBot="1">
      <c r="A32" s="62">
        <f t="shared" si="0"/>
        <v>15</v>
      </c>
      <c r="B32" s="63" t="s">
        <v>230</v>
      </c>
      <c r="C32" s="64" t="s">
        <v>224</v>
      </c>
      <c r="D32" s="64" t="s">
        <v>11</v>
      </c>
      <c r="E32" s="65">
        <v>0.79090000000000005</v>
      </c>
      <c r="F32" s="58">
        <v>930</v>
      </c>
      <c r="G32" s="131">
        <f t="shared" si="1"/>
        <v>735.53700000000003</v>
      </c>
      <c r="H32" s="66" t="s">
        <v>210</v>
      </c>
      <c r="I32" s="67" t="s">
        <v>225</v>
      </c>
    </row>
    <row r="33" spans="1:9" ht="24" thickTop="1" thickBot="1">
      <c r="A33" s="62">
        <f t="shared" si="0"/>
        <v>16</v>
      </c>
      <c r="B33" s="63" t="s">
        <v>231</v>
      </c>
      <c r="C33" s="64" t="s">
        <v>224</v>
      </c>
      <c r="D33" s="64" t="s">
        <v>11</v>
      </c>
      <c r="E33" s="65">
        <v>0.19009999999999999</v>
      </c>
      <c r="F33" s="58">
        <v>855.6</v>
      </c>
      <c r="G33" s="131">
        <f t="shared" si="1"/>
        <v>162.64956000000001</v>
      </c>
      <c r="H33" s="66" t="s">
        <v>210</v>
      </c>
      <c r="I33" s="67" t="s">
        <v>227</v>
      </c>
    </row>
    <row r="34" spans="1:9" ht="57.75" thickTop="1" thickBot="1">
      <c r="A34" s="62">
        <f t="shared" si="0"/>
        <v>17</v>
      </c>
      <c r="B34" s="63">
        <v>400</v>
      </c>
      <c r="C34" s="64" t="s">
        <v>224</v>
      </c>
      <c r="D34" s="64" t="s">
        <v>11</v>
      </c>
      <c r="E34" s="65">
        <v>1.0063</v>
      </c>
      <c r="F34" s="58">
        <v>930</v>
      </c>
      <c r="G34" s="131">
        <f>SUM(E34*F34)</f>
        <v>935.85899999999992</v>
      </c>
      <c r="H34" s="66" t="s">
        <v>210</v>
      </c>
      <c r="I34" s="82" t="s">
        <v>225</v>
      </c>
    </row>
    <row r="35" spans="1:9" ht="57.75" thickTop="1" thickBot="1">
      <c r="A35" s="62">
        <f t="shared" si="0"/>
        <v>18</v>
      </c>
      <c r="B35" s="63">
        <v>401</v>
      </c>
      <c r="C35" s="64" t="s">
        <v>224</v>
      </c>
      <c r="D35" s="64" t="s">
        <v>11</v>
      </c>
      <c r="E35" s="65">
        <v>0.7379</v>
      </c>
      <c r="F35" s="58">
        <v>930</v>
      </c>
      <c r="G35" s="131">
        <f t="shared" si="1"/>
        <v>686.24699999999996</v>
      </c>
      <c r="H35" s="66" t="s">
        <v>210</v>
      </c>
      <c r="I35" s="82" t="s">
        <v>225</v>
      </c>
    </row>
    <row r="36" spans="1:9" ht="24" thickTop="1" thickBot="1">
      <c r="A36" s="62">
        <f t="shared" si="0"/>
        <v>19</v>
      </c>
      <c r="B36" s="63" t="s">
        <v>232</v>
      </c>
      <c r="C36" s="64" t="s">
        <v>233</v>
      </c>
      <c r="D36" s="64" t="s">
        <v>11</v>
      </c>
      <c r="E36" s="65">
        <v>0.2878</v>
      </c>
      <c r="F36" s="58">
        <v>892.8</v>
      </c>
      <c r="G36" s="131">
        <f t="shared" si="1"/>
        <v>256.94783999999999</v>
      </c>
      <c r="H36" s="66" t="s">
        <v>210</v>
      </c>
      <c r="I36" s="67" t="s">
        <v>234</v>
      </c>
    </row>
    <row r="37" spans="1:9" ht="24" thickTop="1" thickBot="1">
      <c r="A37" s="83">
        <f t="shared" si="0"/>
        <v>20</v>
      </c>
      <c r="B37" s="84">
        <v>1365</v>
      </c>
      <c r="C37" s="85" t="s">
        <v>235</v>
      </c>
      <c r="D37" s="85" t="s">
        <v>11</v>
      </c>
      <c r="E37" s="86">
        <v>1.1476</v>
      </c>
      <c r="F37" s="87">
        <v>892.8</v>
      </c>
      <c r="G37" s="263">
        <f t="shared" si="1"/>
        <v>1024.57728</v>
      </c>
      <c r="H37" s="88" t="s">
        <v>210</v>
      </c>
      <c r="I37" s="89" t="s">
        <v>234</v>
      </c>
    </row>
    <row r="38" spans="1:9" ht="69" thickTop="1" thickBot="1">
      <c r="A38" s="260" t="s">
        <v>360</v>
      </c>
      <c r="B38" s="97">
        <v>1593</v>
      </c>
      <c r="C38" s="78" t="s">
        <v>13</v>
      </c>
      <c r="D38" s="78" t="s">
        <v>11</v>
      </c>
      <c r="E38" s="79">
        <v>22.819800000000001</v>
      </c>
      <c r="F38" s="90">
        <v>1041.5999999999999</v>
      </c>
      <c r="G38" s="149">
        <f t="shared" si="1"/>
        <v>23769.10368</v>
      </c>
      <c r="H38" s="258" t="s">
        <v>238</v>
      </c>
      <c r="I38" s="259" t="s">
        <v>241</v>
      </c>
    </row>
    <row r="39" spans="1:9" ht="35.25" thickTop="1" thickBot="1">
      <c r="A39" s="62">
        <f t="shared" si="0"/>
        <v>22</v>
      </c>
      <c r="B39" s="98">
        <v>1596</v>
      </c>
      <c r="C39" s="64" t="s">
        <v>10</v>
      </c>
      <c r="D39" s="64" t="s">
        <v>11</v>
      </c>
      <c r="E39" s="99">
        <v>2.0973999999999999</v>
      </c>
      <c r="F39" s="58">
        <v>892.8</v>
      </c>
      <c r="G39" s="131">
        <f t="shared" si="1"/>
        <v>1872.5587199999998</v>
      </c>
      <c r="H39" s="66" t="s">
        <v>238</v>
      </c>
      <c r="I39" s="67" t="s">
        <v>242</v>
      </c>
    </row>
    <row r="40" spans="1:9" ht="35.25" thickTop="1" thickBot="1">
      <c r="A40" s="62">
        <f t="shared" si="0"/>
        <v>23</v>
      </c>
      <c r="B40" s="98">
        <v>1597</v>
      </c>
      <c r="C40" s="64" t="s">
        <v>10</v>
      </c>
      <c r="D40" s="64" t="s">
        <v>11</v>
      </c>
      <c r="E40" s="99">
        <v>2.0886</v>
      </c>
      <c r="F40" s="58">
        <v>892.8</v>
      </c>
      <c r="G40" s="131">
        <f t="shared" si="1"/>
        <v>1864.70208</v>
      </c>
      <c r="H40" s="66" t="s">
        <v>238</v>
      </c>
      <c r="I40" s="67" t="s">
        <v>242</v>
      </c>
    </row>
    <row r="41" spans="1:9" ht="62.25" customHeight="1" thickTop="1" thickBot="1">
      <c r="A41" s="62">
        <f t="shared" si="0"/>
        <v>24</v>
      </c>
      <c r="B41" s="100">
        <v>1604</v>
      </c>
      <c r="C41" s="101" t="s">
        <v>10</v>
      </c>
      <c r="D41" s="101" t="s">
        <v>11</v>
      </c>
      <c r="E41" s="102">
        <v>1.5570999999999999</v>
      </c>
      <c r="F41" s="58">
        <v>930</v>
      </c>
      <c r="G41" s="91">
        <f t="shared" si="1"/>
        <v>1448.1029999999998</v>
      </c>
      <c r="H41" s="103" t="s">
        <v>238</v>
      </c>
      <c r="I41" s="67" t="s">
        <v>243</v>
      </c>
    </row>
    <row r="42" spans="1:9" ht="16.5" thickBot="1">
      <c r="A42" s="318" t="s">
        <v>31</v>
      </c>
      <c r="B42" s="319"/>
      <c r="C42" s="319"/>
      <c r="D42" s="320"/>
      <c r="E42" s="104">
        <f>SUM(E18:E41)</f>
        <v>54.354200000000006</v>
      </c>
      <c r="F42" s="105" t="s">
        <v>239</v>
      </c>
      <c r="G42" s="106">
        <f>SUM(G18:G41)</f>
        <v>52971.657960000011</v>
      </c>
      <c r="H42" s="107" t="s">
        <v>12</v>
      </c>
      <c r="I42" s="108" t="s">
        <v>12</v>
      </c>
    </row>
    <row r="44" spans="1:9">
      <c r="A44" s="1" t="s">
        <v>35</v>
      </c>
    </row>
    <row r="45" spans="1:9" ht="16.5" thickBot="1"/>
    <row r="46" spans="1:9" ht="20.25" customHeight="1" thickTop="1">
      <c r="A46" s="289" t="s">
        <v>3</v>
      </c>
      <c r="B46" s="291" t="s">
        <v>5</v>
      </c>
      <c r="C46" s="293" t="s">
        <v>6</v>
      </c>
      <c r="D46" s="295" t="s">
        <v>8</v>
      </c>
      <c r="E46" s="291" t="s">
        <v>7</v>
      </c>
      <c r="F46" s="297" t="s">
        <v>29</v>
      </c>
      <c r="G46" s="299" t="s">
        <v>244</v>
      </c>
      <c r="H46" s="291" t="s">
        <v>208</v>
      </c>
      <c r="I46" s="301" t="s">
        <v>4</v>
      </c>
    </row>
    <row r="47" spans="1:9" ht="20.25" customHeight="1" thickBot="1">
      <c r="A47" s="290"/>
      <c r="B47" s="292"/>
      <c r="C47" s="294"/>
      <c r="D47" s="296"/>
      <c r="E47" s="292"/>
      <c r="F47" s="298"/>
      <c r="G47" s="300"/>
      <c r="H47" s="292"/>
      <c r="I47" s="302"/>
    </row>
    <row r="48" spans="1:9" ht="17.25" thickTop="1" thickBot="1">
      <c r="A48" s="50" t="s">
        <v>9</v>
      </c>
      <c r="B48" s="51">
        <v>1</v>
      </c>
      <c r="C48" s="51">
        <v>2</v>
      </c>
      <c r="D48" s="51">
        <v>3</v>
      </c>
      <c r="E48" s="51">
        <v>4</v>
      </c>
      <c r="F48" s="109">
        <v>5</v>
      </c>
      <c r="G48" s="110" t="s">
        <v>30</v>
      </c>
      <c r="H48" s="174">
        <v>7</v>
      </c>
      <c r="I48" s="173">
        <v>8</v>
      </c>
    </row>
    <row r="49" spans="1:9" ht="40.5" customHeight="1" thickTop="1" thickBot="1">
      <c r="A49" s="111">
        <v>1</v>
      </c>
      <c r="B49" s="112">
        <v>2124</v>
      </c>
      <c r="C49" s="113" t="s">
        <v>245</v>
      </c>
      <c r="D49" s="113" t="s">
        <v>11</v>
      </c>
      <c r="E49" s="114">
        <v>17.252600000000001</v>
      </c>
      <c r="F49" s="73">
        <v>892.8</v>
      </c>
      <c r="G49" s="59">
        <f>SUM(E49*F49)</f>
        <v>15403.121279999999</v>
      </c>
      <c r="H49" s="115" t="s">
        <v>210</v>
      </c>
      <c r="I49" s="89" t="s">
        <v>246</v>
      </c>
    </row>
    <row r="50" spans="1:9" ht="24" thickTop="1" thickBot="1">
      <c r="A50" s="116">
        <v>2</v>
      </c>
      <c r="B50" s="117">
        <v>1145</v>
      </c>
      <c r="C50" s="118" t="s">
        <v>247</v>
      </c>
      <c r="D50" s="118" t="s">
        <v>11</v>
      </c>
      <c r="E50" s="119">
        <v>0.82240000000000002</v>
      </c>
      <c r="F50" s="120">
        <v>892.8</v>
      </c>
      <c r="G50" s="121">
        <f>SUM(E50*F50)</f>
        <v>734.23871999999994</v>
      </c>
      <c r="H50" s="122" t="s">
        <v>210</v>
      </c>
      <c r="I50" s="123" t="s">
        <v>234</v>
      </c>
    </row>
    <row r="51" spans="1:9" ht="22.5" customHeight="1" thickTop="1">
      <c r="A51" s="303">
        <v>3</v>
      </c>
      <c r="B51" s="305">
        <v>1818</v>
      </c>
      <c r="C51" s="307" t="s">
        <v>248</v>
      </c>
      <c r="D51" s="124" t="s">
        <v>11</v>
      </c>
      <c r="E51" s="79">
        <v>0.9</v>
      </c>
      <c r="F51" s="125">
        <v>892.8</v>
      </c>
      <c r="G51" s="309">
        <f>SUM(E51*F51)+(E52*F52)</f>
        <v>809.39879999999994</v>
      </c>
      <c r="H51" s="311" t="s">
        <v>210</v>
      </c>
      <c r="I51" s="151" t="s">
        <v>234</v>
      </c>
    </row>
    <row r="52" spans="1:9" ht="16.5" thickBot="1">
      <c r="A52" s="304"/>
      <c r="B52" s="306"/>
      <c r="C52" s="308"/>
      <c r="D52" s="126" t="s">
        <v>249</v>
      </c>
      <c r="E52" s="65">
        <v>2.76E-2</v>
      </c>
      <c r="F52" s="125">
        <v>213</v>
      </c>
      <c r="G52" s="310"/>
      <c r="H52" s="312"/>
      <c r="I52" s="151" t="s">
        <v>349</v>
      </c>
    </row>
    <row r="53" spans="1:9" ht="24" thickTop="1" thickBot="1">
      <c r="A53" s="127">
        <f>SUM(A51+1)</f>
        <v>4</v>
      </c>
      <c r="B53" s="128">
        <v>1821</v>
      </c>
      <c r="C53" s="129" t="s">
        <v>248</v>
      </c>
      <c r="D53" s="129" t="s">
        <v>11</v>
      </c>
      <c r="E53" s="130">
        <v>0.61280000000000001</v>
      </c>
      <c r="F53" s="125">
        <v>892.8</v>
      </c>
      <c r="G53" s="131">
        <f>SUM(E53*F53)</f>
        <v>547.10784000000001</v>
      </c>
      <c r="H53" s="94" t="s">
        <v>210</v>
      </c>
      <c r="I53" s="95" t="s">
        <v>234</v>
      </c>
    </row>
    <row r="54" spans="1:9" ht="35.25" thickTop="1" thickBot="1">
      <c r="A54" s="132">
        <f>SUM(A53+1)</f>
        <v>5</v>
      </c>
      <c r="B54" s="92">
        <v>1989</v>
      </c>
      <c r="C54" s="93" t="s">
        <v>13</v>
      </c>
      <c r="D54" s="93" t="s">
        <v>11</v>
      </c>
      <c r="E54" s="68">
        <v>7.1619999999999999</v>
      </c>
      <c r="F54" s="125">
        <v>967.2</v>
      </c>
      <c r="G54" s="131">
        <f t="shared" ref="G54:G95" si="2">SUM(E54*F54)</f>
        <v>6927.0864000000001</v>
      </c>
      <c r="H54" s="94" t="s">
        <v>210</v>
      </c>
      <c r="I54" s="95" t="s">
        <v>250</v>
      </c>
    </row>
    <row r="55" spans="1:9" ht="24" thickTop="1" thickBot="1">
      <c r="A55" s="133">
        <v>6</v>
      </c>
      <c r="B55" s="97">
        <v>1973</v>
      </c>
      <c r="C55" s="78" t="s">
        <v>251</v>
      </c>
      <c r="D55" s="78" t="s">
        <v>11</v>
      </c>
      <c r="E55" s="79">
        <v>2.2364000000000002</v>
      </c>
      <c r="F55" s="125">
        <v>892.8</v>
      </c>
      <c r="G55" s="131">
        <f t="shared" si="2"/>
        <v>1996.6579200000001</v>
      </c>
      <c r="H55" s="94" t="s">
        <v>210</v>
      </c>
      <c r="I55" s="95" t="s">
        <v>234</v>
      </c>
    </row>
    <row r="56" spans="1:9" ht="24" thickTop="1" thickBot="1">
      <c r="A56" s="134">
        <f t="shared" ref="A56:A95" si="3">SUM(A55+1)</f>
        <v>7</v>
      </c>
      <c r="B56" s="98">
        <v>2001</v>
      </c>
      <c r="C56" s="64" t="s">
        <v>13</v>
      </c>
      <c r="D56" s="64" t="s">
        <v>11</v>
      </c>
      <c r="E56" s="65">
        <v>0.84840000000000004</v>
      </c>
      <c r="F56" s="125">
        <v>892.8</v>
      </c>
      <c r="G56" s="131">
        <f t="shared" si="2"/>
        <v>757.45151999999996</v>
      </c>
      <c r="H56" s="94" t="s">
        <v>210</v>
      </c>
      <c r="I56" s="95" t="s">
        <v>234</v>
      </c>
    </row>
    <row r="57" spans="1:9" ht="24" thickTop="1" thickBot="1">
      <c r="A57" s="134">
        <f t="shared" si="3"/>
        <v>8</v>
      </c>
      <c r="B57" s="98">
        <v>2002</v>
      </c>
      <c r="C57" s="64" t="s">
        <v>13</v>
      </c>
      <c r="D57" s="64" t="s">
        <v>11</v>
      </c>
      <c r="E57" s="65">
        <v>0.60560000000000003</v>
      </c>
      <c r="F57" s="125">
        <v>892.8</v>
      </c>
      <c r="G57" s="131">
        <f t="shared" si="2"/>
        <v>540.67967999999996</v>
      </c>
      <c r="H57" s="94" t="s">
        <v>210</v>
      </c>
      <c r="I57" s="95" t="s">
        <v>234</v>
      </c>
    </row>
    <row r="58" spans="1:9" ht="24" thickTop="1" thickBot="1">
      <c r="A58" s="134">
        <f t="shared" si="3"/>
        <v>9</v>
      </c>
      <c r="B58" s="98">
        <v>2005</v>
      </c>
      <c r="C58" s="64" t="s">
        <v>13</v>
      </c>
      <c r="D58" s="64" t="s">
        <v>11</v>
      </c>
      <c r="E58" s="65">
        <v>1.7141</v>
      </c>
      <c r="F58" s="125">
        <v>892.8</v>
      </c>
      <c r="G58" s="131">
        <f t="shared" si="2"/>
        <v>1530.3484799999999</v>
      </c>
      <c r="H58" s="94" t="s">
        <v>210</v>
      </c>
      <c r="I58" s="95" t="s">
        <v>234</v>
      </c>
    </row>
    <row r="59" spans="1:9" ht="24" thickTop="1" thickBot="1">
      <c r="A59" s="134">
        <f t="shared" si="3"/>
        <v>10</v>
      </c>
      <c r="B59" s="98">
        <v>2006</v>
      </c>
      <c r="C59" s="64" t="s">
        <v>13</v>
      </c>
      <c r="D59" s="64" t="s">
        <v>11</v>
      </c>
      <c r="E59" s="65">
        <v>0.28639999999999999</v>
      </c>
      <c r="F59" s="125">
        <v>892.8</v>
      </c>
      <c r="G59" s="131">
        <f t="shared" si="2"/>
        <v>255.69791999999998</v>
      </c>
      <c r="H59" s="94" t="s">
        <v>210</v>
      </c>
      <c r="I59" s="95" t="s">
        <v>234</v>
      </c>
    </row>
    <row r="60" spans="1:9" ht="24" thickTop="1" thickBot="1">
      <c r="A60" s="134">
        <f t="shared" si="3"/>
        <v>11</v>
      </c>
      <c r="B60" s="98">
        <v>2008</v>
      </c>
      <c r="C60" s="64" t="s">
        <v>251</v>
      </c>
      <c r="D60" s="64" t="s">
        <v>11</v>
      </c>
      <c r="E60" s="65">
        <v>1.0650999999999999</v>
      </c>
      <c r="F60" s="125">
        <v>892.8</v>
      </c>
      <c r="G60" s="131">
        <f t="shared" si="2"/>
        <v>950.92127999999991</v>
      </c>
      <c r="H60" s="94" t="s">
        <v>210</v>
      </c>
      <c r="I60" s="95" t="s">
        <v>234</v>
      </c>
    </row>
    <row r="61" spans="1:9" ht="24" thickTop="1" thickBot="1">
      <c r="A61" s="134">
        <f t="shared" si="3"/>
        <v>12</v>
      </c>
      <c r="B61" s="98">
        <v>2009</v>
      </c>
      <c r="C61" s="64" t="s">
        <v>251</v>
      </c>
      <c r="D61" s="64" t="s">
        <v>11</v>
      </c>
      <c r="E61" s="65">
        <v>0.2697</v>
      </c>
      <c r="F61" s="125">
        <v>892.8</v>
      </c>
      <c r="G61" s="131">
        <f t="shared" si="2"/>
        <v>240.78815999999998</v>
      </c>
      <c r="H61" s="94" t="s">
        <v>210</v>
      </c>
      <c r="I61" s="95" t="s">
        <v>234</v>
      </c>
    </row>
    <row r="62" spans="1:9" ht="24" thickTop="1" thickBot="1">
      <c r="A62" s="134">
        <f t="shared" si="3"/>
        <v>13</v>
      </c>
      <c r="B62" s="98" t="s">
        <v>252</v>
      </c>
      <c r="C62" s="64" t="s">
        <v>251</v>
      </c>
      <c r="D62" s="64" t="s">
        <v>11</v>
      </c>
      <c r="E62" s="65">
        <v>0.30580000000000002</v>
      </c>
      <c r="F62" s="125">
        <v>892.8</v>
      </c>
      <c r="G62" s="131">
        <f t="shared" si="2"/>
        <v>273.01823999999999</v>
      </c>
      <c r="H62" s="94" t="s">
        <v>210</v>
      </c>
      <c r="I62" s="95" t="s">
        <v>234</v>
      </c>
    </row>
    <row r="63" spans="1:9" ht="24" thickTop="1" thickBot="1">
      <c r="A63" s="134">
        <f t="shared" si="3"/>
        <v>14</v>
      </c>
      <c r="B63" s="98" t="s">
        <v>253</v>
      </c>
      <c r="C63" s="64" t="s">
        <v>251</v>
      </c>
      <c r="D63" s="64" t="s">
        <v>11</v>
      </c>
      <c r="E63" s="65">
        <v>0.94469999999999998</v>
      </c>
      <c r="F63" s="125">
        <v>892.8</v>
      </c>
      <c r="G63" s="131">
        <f t="shared" si="2"/>
        <v>843.42815999999993</v>
      </c>
      <c r="H63" s="94" t="s">
        <v>210</v>
      </c>
      <c r="I63" s="95" t="s">
        <v>234</v>
      </c>
    </row>
    <row r="64" spans="1:9" ht="24" thickTop="1" thickBot="1">
      <c r="A64" s="134">
        <f t="shared" si="3"/>
        <v>15</v>
      </c>
      <c r="B64" s="98" t="s">
        <v>254</v>
      </c>
      <c r="C64" s="64" t="s">
        <v>251</v>
      </c>
      <c r="D64" s="64" t="s">
        <v>11</v>
      </c>
      <c r="E64" s="65">
        <v>0.2389</v>
      </c>
      <c r="F64" s="125">
        <v>892.8</v>
      </c>
      <c r="G64" s="131">
        <f t="shared" si="2"/>
        <v>213.28992</v>
      </c>
      <c r="H64" s="94" t="s">
        <v>210</v>
      </c>
      <c r="I64" s="95" t="s">
        <v>234</v>
      </c>
    </row>
    <row r="65" spans="1:9" ht="24" thickTop="1" thickBot="1">
      <c r="A65" s="135">
        <f t="shared" si="3"/>
        <v>16</v>
      </c>
      <c r="B65" s="128" t="s">
        <v>255</v>
      </c>
      <c r="C65" s="129" t="s">
        <v>251</v>
      </c>
      <c r="D65" s="129" t="s">
        <v>11</v>
      </c>
      <c r="E65" s="130">
        <v>0.91200000000000003</v>
      </c>
      <c r="F65" s="125">
        <v>892.8</v>
      </c>
      <c r="G65" s="131">
        <f t="shared" si="2"/>
        <v>814.23360000000002</v>
      </c>
      <c r="H65" s="94" t="s">
        <v>210</v>
      </c>
      <c r="I65" s="95" t="s">
        <v>234</v>
      </c>
    </row>
    <row r="66" spans="1:9" ht="24" thickTop="1" thickBot="1">
      <c r="A66" s="132">
        <f>SUM(A65+1)</f>
        <v>17</v>
      </c>
      <c r="B66" s="92">
        <v>2056</v>
      </c>
      <c r="C66" s="93" t="s">
        <v>256</v>
      </c>
      <c r="D66" s="93" t="s">
        <v>11</v>
      </c>
      <c r="E66" s="68">
        <v>1.7254</v>
      </c>
      <c r="F66" s="125">
        <v>892.8</v>
      </c>
      <c r="G66" s="131">
        <f t="shared" si="2"/>
        <v>1540.43712</v>
      </c>
      <c r="H66" s="94" t="s">
        <v>210</v>
      </c>
      <c r="I66" s="95" t="s">
        <v>234</v>
      </c>
    </row>
    <row r="67" spans="1:9" ht="24" thickTop="1" thickBot="1">
      <c r="A67" s="132">
        <v>18</v>
      </c>
      <c r="B67" s="136">
        <v>2189</v>
      </c>
      <c r="C67" s="93" t="s">
        <v>17</v>
      </c>
      <c r="D67" s="93" t="s">
        <v>11</v>
      </c>
      <c r="E67" s="137">
        <v>1.9716</v>
      </c>
      <c r="F67" s="125">
        <v>892.8</v>
      </c>
      <c r="G67" s="131">
        <f t="shared" si="2"/>
        <v>1760.2444799999998</v>
      </c>
      <c r="H67" s="94" t="s">
        <v>210</v>
      </c>
      <c r="I67" s="95" t="s">
        <v>234</v>
      </c>
    </row>
    <row r="68" spans="1:9" ht="24" thickTop="1" thickBot="1">
      <c r="A68" s="132">
        <f>SUM(A67+1)</f>
        <v>19</v>
      </c>
      <c r="B68" s="136">
        <v>2330</v>
      </c>
      <c r="C68" s="93" t="s">
        <v>257</v>
      </c>
      <c r="D68" s="93" t="s">
        <v>11</v>
      </c>
      <c r="E68" s="137">
        <v>1.4905999999999999</v>
      </c>
      <c r="F68" s="125">
        <v>892.8</v>
      </c>
      <c r="G68" s="131">
        <f t="shared" si="2"/>
        <v>1330.8076799999999</v>
      </c>
      <c r="H68" s="94" t="s">
        <v>210</v>
      </c>
      <c r="I68" s="95" t="s">
        <v>234</v>
      </c>
    </row>
    <row r="69" spans="1:9" ht="24" thickTop="1" thickBot="1">
      <c r="A69" s="138">
        <v>20</v>
      </c>
      <c r="B69" s="139">
        <v>2347</v>
      </c>
      <c r="C69" s="140" t="s">
        <v>18</v>
      </c>
      <c r="D69" s="140" t="s">
        <v>11</v>
      </c>
      <c r="E69" s="141">
        <v>0.50170000000000003</v>
      </c>
      <c r="F69" s="125">
        <v>892.8</v>
      </c>
      <c r="G69" s="131">
        <f t="shared" si="2"/>
        <v>447.91775999999999</v>
      </c>
      <c r="H69" s="94" t="s">
        <v>210</v>
      </c>
      <c r="I69" s="95" t="s">
        <v>234</v>
      </c>
    </row>
    <row r="70" spans="1:9" ht="24" thickTop="1" thickBot="1">
      <c r="A70" s="132">
        <f>SUM(A69+1)</f>
        <v>21</v>
      </c>
      <c r="B70" s="92">
        <v>2348</v>
      </c>
      <c r="C70" s="93" t="s">
        <v>18</v>
      </c>
      <c r="D70" s="93" t="s">
        <v>11</v>
      </c>
      <c r="E70" s="68">
        <v>0.30840000000000001</v>
      </c>
      <c r="F70" s="125">
        <v>892.8</v>
      </c>
      <c r="G70" s="131">
        <f t="shared" si="2"/>
        <v>275.33951999999999</v>
      </c>
      <c r="H70" s="94" t="s">
        <v>210</v>
      </c>
      <c r="I70" s="95" t="s">
        <v>234</v>
      </c>
    </row>
    <row r="71" spans="1:9" ht="24" thickTop="1" thickBot="1">
      <c r="A71" s="132">
        <f>SUM(A70+1)</f>
        <v>22</v>
      </c>
      <c r="B71" s="92">
        <v>2356</v>
      </c>
      <c r="C71" s="93" t="s">
        <v>18</v>
      </c>
      <c r="D71" s="93" t="s">
        <v>11</v>
      </c>
      <c r="E71" s="68">
        <v>0.9778</v>
      </c>
      <c r="F71" s="125">
        <v>892.8</v>
      </c>
      <c r="G71" s="131">
        <f t="shared" si="2"/>
        <v>872.97983999999997</v>
      </c>
      <c r="H71" s="94" t="s">
        <v>210</v>
      </c>
      <c r="I71" s="95" t="s">
        <v>234</v>
      </c>
    </row>
    <row r="72" spans="1:9" ht="24" thickTop="1" thickBot="1">
      <c r="A72" s="133">
        <v>23</v>
      </c>
      <c r="B72" s="97">
        <v>2358</v>
      </c>
      <c r="C72" s="78" t="s">
        <v>18</v>
      </c>
      <c r="D72" s="78" t="s">
        <v>11</v>
      </c>
      <c r="E72" s="79">
        <v>0.62139999999999995</v>
      </c>
      <c r="F72" s="125">
        <v>892.8</v>
      </c>
      <c r="G72" s="131">
        <f t="shared" si="2"/>
        <v>554.78591999999992</v>
      </c>
      <c r="H72" s="94" t="s">
        <v>210</v>
      </c>
      <c r="I72" s="95" t="s">
        <v>234</v>
      </c>
    </row>
    <row r="73" spans="1:9" ht="24" thickTop="1" thickBot="1">
      <c r="A73" s="237">
        <v>24</v>
      </c>
      <c r="B73" s="240">
        <v>2404</v>
      </c>
      <c r="C73" s="241" t="s">
        <v>19</v>
      </c>
      <c r="D73" s="241" t="s">
        <v>11</v>
      </c>
      <c r="E73" s="130">
        <v>0.73409999999999997</v>
      </c>
      <c r="F73" s="148">
        <v>892.8</v>
      </c>
      <c r="G73" s="256">
        <f t="shared" si="2"/>
        <v>655.40447999999992</v>
      </c>
      <c r="H73" s="250" t="s">
        <v>210</v>
      </c>
      <c r="I73" s="151" t="s">
        <v>234</v>
      </c>
    </row>
    <row r="74" spans="1:9" ht="24" thickTop="1" thickBot="1">
      <c r="A74" s="132">
        <f t="shared" si="3"/>
        <v>25</v>
      </c>
      <c r="B74" s="92">
        <v>2437</v>
      </c>
      <c r="C74" s="142" t="s">
        <v>258</v>
      </c>
      <c r="D74" s="93" t="s">
        <v>11</v>
      </c>
      <c r="E74" s="143">
        <v>0.3216</v>
      </c>
      <c r="F74" s="125">
        <v>892.8</v>
      </c>
      <c r="G74" s="235">
        <f t="shared" si="2"/>
        <v>287.12448000000001</v>
      </c>
      <c r="H74" s="94" t="s">
        <v>210</v>
      </c>
      <c r="I74" s="95" t="s">
        <v>234</v>
      </c>
    </row>
    <row r="75" spans="1:9" ht="24" thickTop="1" thickBot="1">
      <c r="A75" s="132">
        <f t="shared" si="3"/>
        <v>26</v>
      </c>
      <c r="B75" s="92">
        <v>2438</v>
      </c>
      <c r="C75" s="142" t="s">
        <v>258</v>
      </c>
      <c r="D75" s="93" t="s">
        <v>11</v>
      </c>
      <c r="E75" s="143">
        <v>1.4396</v>
      </c>
      <c r="F75" s="125">
        <v>892.8</v>
      </c>
      <c r="G75" s="131">
        <f t="shared" si="2"/>
        <v>1285.2748799999999</v>
      </c>
      <c r="H75" s="94" t="s">
        <v>210</v>
      </c>
      <c r="I75" s="95" t="s">
        <v>234</v>
      </c>
    </row>
    <row r="76" spans="1:9" ht="24" thickTop="1" thickBot="1">
      <c r="A76" s="144">
        <f t="shared" si="3"/>
        <v>27</v>
      </c>
      <c r="B76" s="145">
        <v>2447</v>
      </c>
      <c r="C76" s="146" t="s">
        <v>258</v>
      </c>
      <c r="D76" s="146" t="s">
        <v>11</v>
      </c>
      <c r="E76" s="147">
        <v>2.5133000000000001</v>
      </c>
      <c r="F76" s="148">
        <v>892.8</v>
      </c>
      <c r="G76" s="149">
        <f t="shared" si="2"/>
        <v>2243.8742400000001</v>
      </c>
      <c r="H76" s="250" t="s">
        <v>210</v>
      </c>
      <c r="I76" s="151" t="s">
        <v>234</v>
      </c>
    </row>
    <row r="77" spans="1:9" ht="35.25" thickTop="1" thickBot="1">
      <c r="A77" s="133">
        <v>28</v>
      </c>
      <c r="B77" s="97">
        <v>1826</v>
      </c>
      <c r="C77" s="78" t="s">
        <v>259</v>
      </c>
      <c r="D77" s="78" t="s">
        <v>11</v>
      </c>
      <c r="E77" s="79">
        <v>1.8440000000000001</v>
      </c>
      <c r="F77" s="152">
        <v>892.8</v>
      </c>
      <c r="G77" s="176">
        <f t="shared" si="2"/>
        <v>1646.3232</v>
      </c>
      <c r="H77" s="261" t="s">
        <v>210</v>
      </c>
      <c r="I77" s="262" t="s">
        <v>260</v>
      </c>
    </row>
    <row r="78" spans="1:9" ht="35.25" thickTop="1" thickBot="1">
      <c r="A78" s="134">
        <f t="shared" si="3"/>
        <v>29</v>
      </c>
      <c r="B78" s="98">
        <v>1827</v>
      </c>
      <c r="C78" s="64" t="s">
        <v>259</v>
      </c>
      <c r="D78" s="64" t="s">
        <v>11</v>
      </c>
      <c r="E78" s="65">
        <v>1.2194</v>
      </c>
      <c r="F78" s="125">
        <v>892.8</v>
      </c>
      <c r="G78" s="131">
        <f t="shared" si="2"/>
        <v>1088.6803199999999</v>
      </c>
      <c r="H78" s="66" t="s">
        <v>210</v>
      </c>
      <c r="I78" s="67" t="s">
        <v>260</v>
      </c>
    </row>
    <row r="79" spans="1:9" ht="35.25" thickTop="1" thickBot="1">
      <c r="A79" s="134">
        <f t="shared" si="3"/>
        <v>30</v>
      </c>
      <c r="B79" s="98">
        <v>1828</v>
      </c>
      <c r="C79" s="64" t="s">
        <v>259</v>
      </c>
      <c r="D79" s="64" t="s">
        <v>11</v>
      </c>
      <c r="E79" s="65">
        <v>2.4594</v>
      </c>
      <c r="F79" s="125">
        <v>892.8</v>
      </c>
      <c r="G79" s="131">
        <f t="shared" si="2"/>
        <v>2195.7523200000001</v>
      </c>
      <c r="H79" s="66" t="s">
        <v>210</v>
      </c>
      <c r="I79" s="67" t="s">
        <v>260</v>
      </c>
    </row>
    <row r="80" spans="1:9" ht="35.25" thickTop="1" thickBot="1">
      <c r="A80" s="134">
        <f t="shared" si="3"/>
        <v>31</v>
      </c>
      <c r="B80" s="98" t="s">
        <v>261</v>
      </c>
      <c r="C80" s="64" t="s">
        <v>259</v>
      </c>
      <c r="D80" s="64" t="s">
        <v>11</v>
      </c>
      <c r="E80" s="65">
        <v>0.77370000000000005</v>
      </c>
      <c r="F80" s="125">
        <v>892.8</v>
      </c>
      <c r="G80" s="131">
        <f t="shared" si="2"/>
        <v>690.75936000000002</v>
      </c>
      <c r="H80" s="66" t="s">
        <v>210</v>
      </c>
      <c r="I80" s="67" t="s">
        <v>260</v>
      </c>
    </row>
    <row r="81" spans="1:9" ht="35.25" thickTop="1" thickBot="1">
      <c r="A81" s="134">
        <f t="shared" si="3"/>
        <v>32</v>
      </c>
      <c r="B81" s="98" t="s">
        <v>262</v>
      </c>
      <c r="C81" s="64" t="s">
        <v>259</v>
      </c>
      <c r="D81" s="64" t="s">
        <v>11</v>
      </c>
      <c r="E81" s="65">
        <v>0.77769999999999995</v>
      </c>
      <c r="F81" s="125">
        <v>892.8</v>
      </c>
      <c r="G81" s="131">
        <f t="shared" si="2"/>
        <v>694.33055999999988</v>
      </c>
      <c r="H81" s="66" t="s">
        <v>210</v>
      </c>
      <c r="I81" s="67" t="s">
        <v>260</v>
      </c>
    </row>
    <row r="82" spans="1:9" ht="35.25" thickTop="1" thickBot="1">
      <c r="A82" s="134">
        <f t="shared" si="3"/>
        <v>33</v>
      </c>
      <c r="B82" s="98">
        <v>1830</v>
      </c>
      <c r="C82" s="64" t="s">
        <v>259</v>
      </c>
      <c r="D82" s="64" t="s">
        <v>11</v>
      </c>
      <c r="E82" s="65">
        <v>0.6069</v>
      </c>
      <c r="F82" s="125">
        <v>892.8</v>
      </c>
      <c r="G82" s="131">
        <f t="shared" si="2"/>
        <v>541.84032000000002</v>
      </c>
      <c r="H82" s="66" t="s">
        <v>210</v>
      </c>
      <c r="I82" s="67" t="s">
        <v>260</v>
      </c>
    </row>
    <row r="83" spans="1:9" ht="35.25" thickTop="1" thickBot="1">
      <c r="A83" s="155">
        <f t="shared" si="3"/>
        <v>34</v>
      </c>
      <c r="B83" s="156">
        <v>1831</v>
      </c>
      <c r="C83" s="157" t="s">
        <v>259</v>
      </c>
      <c r="D83" s="157" t="s">
        <v>11</v>
      </c>
      <c r="E83" s="158">
        <v>0.69289999999999996</v>
      </c>
      <c r="F83" s="148">
        <v>892.8</v>
      </c>
      <c r="G83" s="59">
        <f t="shared" si="2"/>
        <v>618.62111999999991</v>
      </c>
      <c r="H83" s="159" t="s">
        <v>210</v>
      </c>
      <c r="I83" s="160" t="s">
        <v>260</v>
      </c>
    </row>
    <row r="84" spans="1:9" ht="24" thickTop="1" thickBot="1">
      <c r="A84" s="133">
        <f t="shared" si="3"/>
        <v>35</v>
      </c>
      <c r="B84" s="97">
        <v>1822</v>
      </c>
      <c r="C84" s="78" t="s">
        <v>263</v>
      </c>
      <c r="D84" s="78" t="s">
        <v>11</v>
      </c>
      <c r="E84" s="79">
        <v>2.1616</v>
      </c>
      <c r="F84" s="161">
        <v>892.8</v>
      </c>
      <c r="G84" s="177">
        <f t="shared" si="2"/>
        <v>1929.8764799999999</v>
      </c>
      <c r="H84" s="81" t="s">
        <v>238</v>
      </c>
      <c r="I84" s="82" t="s">
        <v>264</v>
      </c>
    </row>
    <row r="85" spans="1:9" ht="35.25" thickTop="1" thickBot="1">
      <c r="A85" s="134">
        <f t="shared" si="3"/>
        <v>36</v>
      </c>
      <c r="B85" s="162">
        <v>1823</v>
      </c>
      <c r="C85" s="64" t="s">
        <v>263</v>
      </c>
      <c r="D85" s="64" t="s">
        <v>11</v>
      </c>
      <c r="E85" s="65">
        <v>22.197199999999999</v>
      </c>
      <c r="F85" s="125">
        <v>892.8</v>
      </c>
      <c r="G85" s="131">
        <f t="shared" si="2"/>
        <v>19817.660159999999</v>
      </c>
      <c r="H85" s="66" t="s">
        <v>238</v>
      </c>
      <c r="I85" s="82" t="s">
        <v>265</v>
      </c>
    </row>
    <row r="86" spans="1:9" ht="35.25" thickTop="1" thickBot="1">
      <c r="A86" s="134">
        <f t="shared" si="3"/>
        <v>37</v>
      </c>
      <c r="B86" s="136">
        <v>2122</v>
      </c>
      <c r="C86" s="93" t="s">
        <v>266</v>
      </c>
      <c r="D86" s="93" t="s">
        <v>11</v>
      </c>
      <c r="E86" s="65">
        <v>40.784599999999998</v>
      </c>
      <c r="F86" s="125">
        <v>967.2</v>
      </c>
      <c r="G86" s="131">
        <f t="shared" si="2"/>
        <v>39446.865120000002</v>
      </c>
      <c r="H86" s="66" t="s">
        <v>238</v>
      </c>
      <c r="I86" s="82" t="s">
        <v>267</v>
      </c>
    </row>
    <row r="87" spans="1:9" ht="17.25" thickTop="1" thickBot="1">
      <c r="A87" s="134">
        <f t="shared" si="3"/>
        <v>38</v>
      </c>
      <c r="B87" s="98">
        <v>2123</v>
      </c>
      <c r="C87" s="64" t="s">
        <v>245</v>
      </c>
      <c r="D87" s="64" t="s">
        <v>11</v>
      </c>
      <c r="E87" s="65">
        <v>1.1586000000000001</v>
      </c>
      <c r="F87" s="125">
        <v>744</v>
      </c>
      <c r="G87" s="131">
        <f t="shared" si="2"/>
        <v>861.99840000000006</v>
      </c>
      <c r="H87" s="66" t="s">
        <v>238</v>
      </c>
      <c r="I87" s="82" t="s">
        <v>268</v>
      </c>
    </row>
    <row r="88" spans="1:9" ht="35.25" thickTop="1" thickBot="1">
      <c r="A88" s="134">
        <f t="shared" si="3"/>
        <v>39</v>
      </c>
      <c r="B88" s="98">
        <v>2125</v>
      </c>
      <c r="C88" s="64" t="s">
        <v>269</v>
      </c>
      <c r="D88" s="64" t="s">
        <v>11</v>
      </c>
      <c r="E88" s="65">
        <v>35.453099999999999</v>
      </c>
      <c r="F88" s="125">
        <v>967.2</v>
      </c>
      <c r="G88" s="131">
        <f t="shared" si="2"/>
        <v>34290.238320000004</v>
      </c>
      <c r="H88" s="66" t="s">
        <v>238</v>
      </c>
      <c r="I88" s="82" t="s">
        <v>267</v>
      </c>
    </row>
    <row r="89" spans="1:9" ht="35.25" thickTop="1" thickBot="1">
      <c r="A89" s="134">
        <f t="shared" si="3"/>
        <v>40</v>
      </c>
      <c r="B89" s="98">
        <v>2251</v>
      </c>
      <c r="C89" s="64" t="s">
        <v>245</v>
      </c>
      <c r="D89" s="64" t="s">
        <v>11</v>
      </c>
      <c r="E89" s="65">
        <v>30.1691</v>
      </c>
      <c r="F89" s="125">
        <v>967.2</v>
      </c>
      <c r="G89" s="131">
        <f t="shared" si="2"/>
        <v>29179.553520000001</v>
      </c>
      <c r="H89" s="66" t="s">
        <v>238</v>
      </c>
      <c r="I89" s="82" t="s">
        <v>267</v>
      </c>
    </row>
    <row r="90" spans="1:9" ht="35.25" thickTop="1" thickBot="1">
      <c r="A90" s="134">
        <f t="shared" si="3"/>
        <v>41</v>
      </c>
      <c r="B90" s="98">
        <v>2271</v>
      </c>
      <c r="C90" s="64" t="s">
        <v>269</v>
      </c>
      <c r="D90" s="64" t="s">
        <v>11</v>
      </c>
      <c r="E90" s="65">
        <v>21.0657</v>
      </c>
      <c r="F90" s="125">
        <v>967.2</v>
      </c>
      <c r="G90" s="131">
        <f t="shared" si="2"/>
        <v>20374.745040000002</v>
      </c>
      <c r="H90" s="66" t="s">
        <v>238</v>
      </c>
      <c r="I90" s="82" t="s">
        <v>267</v>
      </c>
    </row>
    <row r="91" spans="1:9" ht="35.25" thickTop="1" thickBot="1">
      <c r="A91" s="134">
        <f t="shared" si="3"/>
        <v>42</v>
      </c>
      <c r="B91" s="92">
        <v>2272</v>
      </c>
      <c r="C91" s="93" t="s">
        <v>269</v>
      </c>
      <c r="D91" s="93" t="s">
        <v>11</v>
      </c>
      <c r="E91" s="68">
        <v>59.9572</v>
      </c>
      <c r="F91" s="125">
        <v>967.2</v>
      </c>
      <c r="G91" s="131">
        <f t="shared" si="2"/>
        <v>57990.603840000003</v>
      </c>
      <c r="H91" s="66" t="s">
        <v>238</v>
      </c>
      <c r="I91" s="82" t="s">
        <v>267</v>
      </c>
    </row>
    <row r="92" spans="1:9" ht="35.25" thickTop="1" thickBot="1">
      <c r="A92" s="134">
        <f t="shared" si="3"/>
        <v>43</v>
      </c>
      <c r="B92" s="163">
        <v>2386</v>
      </c>
      <c r="C92" s="164" t="s">
        <v>270</v>
      </c>
      <c r="D92" s="93" t="s">
        <v>11</v>
      </c>
      <c r="E92" s="65">
        <v>57.441800000000001</v>
      </c>
      <c r="F92" s="125">
        <v>967.2</v>
      </c>
      <c r="G92" s="131">
        <f t="shared" si="2"/>
        <v>55557.708960000004</v>
      </c>
      <c r="H92" s="66" t="s">
        <v>238</v>
      </c>
      <c r="I92" s="82" t="s">
        <v>267</v>
      </c>
    </row>
    <row r="93" spans="1:9" ht="35.25" thickTop="1" thickBot="1">
      <c r="A93" s="134">
        <f t="shared" si="3"/>
        <v>44</v>
      </c>
      <c r="B93" s="98">
        <v>2409</v>
      </c>
      <c r="C93" s="64" t="s">
        <v>271</v>
      </c>
      <c r="D93" s="93" t="s">
        <v>11</v>
      </c>
      <c r="E93" s="65">
        <v>7.2249999999999996</v>
      </c>
      <c r="F93" s="125">
        <v>967.2</v>
      </c>
      <c r="G93" s="131">
        <f t="shared" si="2"/>
        <v>6988.02</v>
      </c>
      <c r="H93" s="66" t="s">
        <v>238</v>
      </c>
      <c r="I93" s="82" t="s">
        <v>267</v>
      </c>
    </row>
    <row r="94" spans="1:9" ht="35.25" thickTop="1" thickBot="1">
      <c r="A94" s="134">
        <f t="shared" si="3"/>
        <v>45</v>
      </c>
      <c r="B94" s="98">
        <v>2414</v>
      </c>
      <c r="C94" s="64" t="s">
        <v>271</v>
      </c>
      <c r="D94" s="93" t="s">
        <v>11</v>
      </c>
      <c r="E94" s="65">
        <v>30.763000000000002</v>
      </c>
      <c r="F94" s="125">
        <v>967.2</v>
      </c>
      <c r="G94" s="131">
        <f t="shared" si="2"/>
        <v>29753.973600000005</v>
      </c>
      <c r="H94" s="66" t="s">
        <v>238</v>
      </c>
      <c r="I94" s="82" t="s">
        <v>267</v>
      </c>
    </row>
    <row r="95" spans="1:9" ht="35.25" thickTop="1" thickBot="1">
      <c r="A95" s="165">
        <f t="shared" si="3"/>
        <v>46</v>
      </c>
      <c r="B95" s="166">
        <v>2430</v>
      </c>
      <c r="C95" s="129" t="s">
        <v>272</v>
      </c>
      <c r="D95" s="93" t="s">
        <v>11</v>
      </c>
      <c r="E95" s="65">
        <v>14.3241</v>
      </c>
      <c r="F95" s="167">
        <v>967.2</v>
      </c>
      <c r="G95" s="179">
        <f t="shared" si="2"/>
        <v>13854.26952</v>
      </c>
      <c r="H95" s="66" t="s">
        <v>238</v>
      </c>
      <c r="I95" s="82" t="s">
        <v>267</v>
      </c>
    </row>
    <row r="96" spans="1:9" ht="16.5" thickBot="1">
      <c r="A96" s="286" t="s">
        <v>32</v>
      </c>
      <c r="B96" s="287"/>
      <c r="C96" s="287"/>
      <c r="D96" s="288"/>
      <c r="E96" s="168">
        <f>SUM(E49:E95)</f>
        <v>379.88499999999999</v>
      </c>
      <c r="F96" s="169" t="s">
        <v>12</v>
      </c>
      <c r="G96" s="178">
        <f>SUM(G49:G95)</f>
        <v>361613.47848000005</v>
      </c>
      <c r="H96" s="171" t="s">
        <v>12</v>
      </c>
      <c r="I96" s="172" t="s">
        <v>12</v>
      </c>
    </row>
    <row r="98" spans="1:9">
      <c r="A98" s="1" t="s">
        <v>36</v>
      </c>
    </row>
    <row r="99" spans="1:9" ht="16.5" thickBot="1"/>
    <row r="100" spans="1:9" ht="21" customHeight="1" thickTop="1">
      <c r="A100" s="289" t="s">
        <v>3</v>
      </c>
      <c r="B100" s="291" t="s">
        <v>5</v>
      </c>
      <c r="C100" s="293" t="s">
        <v>6</v>
      </c>
      <c r="D100" s="295" t="s">
        <v>8</v>
      </c>
      <c r="E100" s="291" t="s">
        <v>7</v>
      </c>
      <c r="F100" s="297" t="s">
        <v>29</v>
      </c>
      <c r="G100" s="299" t="s">
        <v>244</v>
      </c>
      <c r="H100" s="291" t="s">
        <v>208</v>
      </c>
      <c r="I100" s="301" t="s">
        <v>4</v>
      </c>
    </row>
    <row r="101" spans="1:9" ht="21" customHeight="1" thickBot="1">
      <c r="A101" s="290"/>
      <c r="B101" s="292"/>
      <c r="C101" s="294"/>
      <c r="D101" s="296"/>
      <c r="E101" s="292"/>
      <c r="F101" s="298"/>
      <c r="G101" s="300"/>
      <c r="H101" s="292"/>
      <c r="I101" s="302"/>
    </row>
    <row r="102" spans="1:9" ht="17.25" thickTop="1" thickBot="1">
      <c r="A102" s="50" t="s">
        <v>9</v>
      </c>
      <c r="B102" s="51">
        <v>1</v>
      </c>
      <c r="C102" s="51">
        <v>2</v>
      </c>
      <c r="D102" s="51">
        <v>3</v>
      </c>
      <c r="E102" s="51">
        <v>4</v>
      </c>
      <c r="F102" s="109">
        <v>5</v>
      </c>
      <c r="G102" s="110" t="s">
        <v>30</v>
      </c>
      <c r="H102" s="174">
        <v>7</v>
      </c>
      <c r="I102" s="173">
        <v>8</v>
      </c>
    </row>
    <row r="103" spans="1:9" ht="69" thickTop="1" thickBot="1">
      <c r="A103" s="180">
        <v>1</v>
      </c>
      <c r="B103" s="181" t="s">
        <v>273</v>
      </c>
      <c r="C103" s="182" t="s">
        <v>274</v>
      </c>
      <c r="D103" s="182" t="s">
        <v>11</v>
      </c>
      <c r="E103" s="183">
        <v>36.221600000000002</v>
      </c>
      <c r="F103" s="58">
        <v>1041.5999999999999</v>
      </c>
      <c r="G103" s="131">
        <f>SUM(E103*F103)</f>
        <v>37728.418559999998</v>
      </c>
      <c r="H103" s="66" t="s">
        <v>210</v>
      </c>
      <c r="I103" s="89" t="s">
        <v>275</v>
      </c>
    </row>
    <row r="104" spans="1:9" ht="35.25" thickTop="1" thickBot="1">
      <c r="A104" s="132">
        <v>2</v>
      </c>
      <c r="B104" s="98">
        <v>5493</v>
      </c>
      <c r="C104" s="64" t="s">
        <v>274</v>
      </c>
      <c r="D104" s="64" t="s">
        <v>11</v>
      </c>
      <c r="E104" s="65">
        <v>15.719799999999999</v>
      </c>
      <c r="F104" s="58">
        <v>967.2</v>
      </c>
      <c r="G104" s="131">
        <f t="shared" ref="G104:G134" si="4">SUM(E104*F104)</f>
        <v>15204.190560000001</v>
      </c>
      <c r="H104" s="66" t="s">
        <v>210</v>
      </c>
      <c r="I104" s="67" t="s">
        <v>276</v>
      </c>
    </row>
    <row r="105" spans="1:9" ht="35.25" thickTop="1" thickBot="1">
      <c r="A105" s="132">
        <f>SUM(A104+1)</f>
        <v>3</v>
      </c>
      <c r="B105" s="98">
        <v>5494</v>
      </c>
      <c r="C105" s="64" t="s">
        <v>274</v>
      </c>
      <c r="D105" s="64" t="s">
        <v>11</v>
      </c>
      <c r="E105" s="65">
        <v>32.028799999999997</v>
      </c>
      <c r="F105" s="58">
        <v>967.2</v>
      </c>
      <c r="G105" s="131">
        <f t="shared" si="4"/>
        <v>30978.255359999999</v>
      </c>
      <c r="H105" s="66" t="s">
        <v>210</v>
      </c>
      <c r="I105" s="67" t="s">
        <v>276</v>
      </c>
    </row>
    <row r="106" spans="1:9" ht="69" thickTop="1" thickBot="1">
      <c r="A106" s="132">
        <v>4</v>
      </c>
      <c r="B106" s="98">
        <v>5495</v>
      </c>
      <c r="C106" s="64" t="s">
        <v>274</v>
      </c>
      <c r="D106" s="64" t="s">
        <v>11</v>
      </c>
      <c r="E106" s="65">
        <v>22.311199999999999</v>
      </c>
      <c r="F106" s="58">
        <v>1041.5999999999999</v>
      </c>
      <c r="G106" s="131">
        <f t="shared" si="4"/>
        <v>23239.345919999996</v>
      </c>
      <c r="H106" s="66" t="s">
        <v>210</v>
      </c>
      <c r="I106" s="89" t="s">
        <v>275</v>
      </c>
    </row>
    <row r="107" spans="1:9" ht="35.25" thickTop="1" thickBot="1">
      <c r="A107" s="132">
        <f>SUM(A106+1)</f>
        <v>5</v>
      </c>
      <c r="B107" s="98" t="s">
        <v>277</v>
      </c>
      <c r="C107" s="64" t="s">
        <v>278</v>
      </c>
      <c r="D107" s="184" t="s">
        <v>11</v>
      </c>
      <c r="E107" s="65">
        <v>5.4085999999999999</v>
      </c>
      <c r="F107" s="58">
        <v>967.2</v>
      </c>
      <c r="G107" s="131">
        <f t="shared" si="4"/>
        <v>5231.1979200000005</v>
      </c>
      <c r="H107" s="66" t="s">
        <v>210</v>
      </c>
      <c r="I107" s="67" t="s">
        <v>276</v>
      </c>
    </row>
    <row r="108" spans="1:9" ht="35.25" thickTop="1" thickBot="1">
      <c r="A108" s="132">
        <f>SUM(A107+1)</f>
        <v>6</v>
      </c>
      <c r="B108" s="98" t="s">
        <v>279</v>
      </c>
      <c r="C108" s="64" t="s">
        <v>278</v>
      </c>
      <c r="D108" s="184" t="s">
        <v>11</v>
      </c>
      <c r="E108" s="65">
        <v>14.427899999999999</v>
      </c>
      <c r="F108" s="58">
        <v>967.2</v>
      </c>
      <c r="G108" s="131">
        <f t="shared" si="4"/>
        <v>13954.66488</v>
      </c>
      <c r="H108" s="66" t="s">
        <v>210</v>
      </c>
      <c r="I108" s="67" t="s">
        <v>276</v>
      </c>
    </row>
    <row r="109" spans="1:9" ht="35.25" thickTop="1" thickBot="1">
      <c r="A109" s="132">
        <v>7</v>
      </c>
      <c r="B109" s="98">
        <v>6696</v>
      </c>
      <c r="C109" s="64" t="s">
        <v>278</v>
      </c>
      <c r="D109" s="64" t="s">
        <v>11</v>
      </c>
      <c r="E109" s="65">
        <v>9.3995999999999995</v>
      </c>
      <c r="F109" s="58">
        <v>967.2</v>
      </c>
      <c r="G109" s="131">
        <f t="shared" si="4"/>
        <v>9091.2931200000003</v>
      </c>
      <c r="H109" s="66" t="s">
        <v>210</v>
      </c>
      <c r="I109" s="67" t="s">
        <v>276</v>
      </c>
    </row>
    <row r="110" spans="1:9" ht="35.25" thickTop="1" thickBot="1">
      <c r="A110" s="132">
        <v>8</v>
      </c>
      <c r="B110" s="98" t="s">
        <v>280</v>
      </c>
      <c r="C110" s="64" t="s">
        <v>278</v>
      </c>
      <c r="D110" s="184" t="s">
        <v>11</v>
      </c>
      <c r="E110" s="65">
        <v>6.4409000000000001</v>
      </c>
      <c r="F110" s="58">
        <v>967.2</v>
      </c>
      <c r="G110" s="131">
        <f t="shared" si="4"/>
        <v>6229.6384800000005</v>
      </c>
      <c r="H110" s="66" t="s">
        <v>210</v>
      </c>
      <c r="I110" s="67" t="s">
        <v>276</v>
      </c>
    </row>
    <row r="111" spans="1:9" ht="24" thickTop="1" thickBot="1">
      <c r="A111" s="132">
        <v>9</v>
      </c>
      <c r="B111" s="98" t="s">
        <v>281</v>
      </c>
      <c r="C111" s="64" t="s">
        <v>278</v>
      </c>
      <c r="D111" s="184" t="s">
        <v>11</v>
      </c>
      <c r="E111" s="65">
        <v>0.54559999999999997</v>
      </c>
      <c r="F111" s="58">
        <v>892.8</v>
      </c>
      <c r="G111" s="131">
        <f t="shared" si="4"/>
        <v>487.11167999999998</v>
      </c>
      <c r="H111" s="66" t="s">
        <v>210</v>
      </c>
      <c r="I111" s="67" t="s">
        <v>213</v>
      </c>
    </row>
    <row r="112" spans="1:9" ht="35.25" thickTop="1" thickBot="1">
      <c r="A112" s="134">
        <v>10</v>
      </c>
      <c r="B112" s="98">
        <v>6700</v>
      </c>
      <c r="C112" s="64" t="s">
        <v>278</v>
      </c>
      <c r="D112" s="64" t="s">
        <v>11</v>
      </c>
      <c r="E112" s="65">
        <v>11.061199999999999</v>
      </c>
      <c r="F112" s="58">
        <v>967.2</v>
      </c>
      <c r="G112" s="131">
        <f t="shared" si="4"/>
        <v>10698.39264</v>
      </c>
      <c r="H112" s="66" t="s">
        <v>210</v>
      </c>
      <c r="I112" s="67" t="s">
        <v>276</v>
      </c>
    </row>
    <row r="113" spans="1:9" ht="35.25" thickTop="1" thickBot="1">
      <c r="A113" s="185">
        <v>11</v>
      </c>
      <c r="B113" s="186">
        <v>6701</v>
      </c>
      <c r="C113" s="71" t="s">
        <v>278</v>
      </c>
      <c r="D113" s="71" t="s">
        <v>11</v>
      </c>
      <c r="E113" s="72">
        <v>16.785299999999999</v>
      </c>
      <c r="F113" s="187">
        <v>967.2</v>
      </c>
      <c r="G113" s="59">
        <f t="shared" si="4"/>
        <v>16234.74216</v>
      </c>
      <c r="H113" s="74" t="s">
        <v>210</v>
      </c>
      <c r="I113" s="188" t="s">
        <v>276</v>
      </c>
    </row>
    <row r="114" spans="1:9" ht="24" thickTop="1" thickBot="1">
      <c r="A114" s="133">
        <f>SUM(A113+1)</f>
        <v>12</v>
      </c>
      <c r="B114" s="189" t="s">
        <v>282</v>
      </c>
      <c r="C114" s="78" t="s">
        <v>283</v>
      </c>
      <c r="D114" s="78" t="s">
        <v>11</v>
      </c>
      <c r="E114" s="79">
        <v>0.48399999999999999</v>
      </c>
      <c r="F114" s="90">
        <v>892.8</v>
      </c>
      <c r="G114" s="190">
        <f t="shared" si="4"/>
        <v>432.11519999999996</v>
      </c>
      <c r="H114" s="81" t="s">
        <v>210</v>
      </c>
      <c r="I114" s="82" t="s">
        <v>284</v>
      </c>
    </row>
    <row r="115" spans="1:9" ht="24" thickTop="1" thickBot="1">
      <c r="A115" s="134">
        <f t="shared" ref="A115:A124" si="5">SUM(A114+1)</f>
        <v>13</v>
      </c>
      <c r="B115" s="191">
        <v>4169</v>
      </c>
      <c r="C115" s="64" t="s">
        <v>283</v>
      </c>
      <c r="D115" s="64" t="s">
        <v>11</v>
      </c>
      <c r="E115" s="65">
        <v>1.0012000000000001</v>
      </c>
      <c r="F115" s="58">
        <v>855.6</v>
      </c>
      <c r="G115" s="131">
        <f t="shared" si="4"/>
        <v>856.62672000000009</v>
      </c>
      <c r="H115" s="66" t="s">
        <v>210</v>
      </c>
      <c r="I115" s="82" t="s">
        <v>227</v>
      </c>
    </row>
    <row r="116" spans="1:9" ht="24" thickTop="1" thickBot="1">
      <c r="A116" s="134">
        <f t="shared" si="5"/>
        <v>14</v>
      </c>
      <c r="B116" s="191">
        <v>4173</v>
      </c>
      <c r="C116" s="64" t="s">
        <v>283</v>
      </c>
      <c r="D116" s="64" t="s">
        <v>11</v>
      </c>
      <c r="E116" s="65">
        <v>0.42209999999999998</v>
      </c>
      <c r="F116" s="58">
        <v>892.8</v>
      </c>
      <c r="G116" s="131">
        <f t="shared" si="4"/>
        <v>376.85087999999996</v>
      </c>
      <c r="H116" s="66" t="s">
        <v>210</v>
      </c>
      <c r="I116" s="82" t="s">
        <v>284</v>
      </c>
    </row>
    <row r="117" spans="1:9" ht="24" thickTop="1" thickBot="1">
      <c r="A117" s="134">
        <f t="shared" si="5"/>
        <v>15</v>
      </c>
      <c r="B117" s="191">
        <v>4185</v>
      </c>
      <c r="C117" s="64" t="s">
        <v>283</v>
      </c>
      <c r="D117" s="64" t="s">
        <v>11</v>
      </c>
      <c r="E117" s="65">
        <v>0.5615</v>
      </c>
      <c r="F117" s="58">
        <v>892.8</v>
      </c>
      <c r="G117" s="131">
        <f t="shared" si="4"/>
        <v>501.30719999999997</v>
      </c>
      <c r="H117" s="66" t="s">
        <v>210</v>
      </c>
      <c r="I117" s="82" t="s">
        <v>284</v>
      </c>
    </row>
    <row r="118" spans="1:9" ht="24" thickTop="1" thickBot="1">
      <c r="A118" s="134">
        <f t="shared" si="5"/>
        <v>16</v>
      </c>
      <c r="B118" s="98">
        <v>4186</v>
      </c>
      <c r="C118" s="64" t="s">
        <v>283</v>
      </c>
      <c r="D118" s="64" t="s">
        <v>16</v>
      </c>
      <c r="E118" s="65">
        <v>0.2843</v>
      </c>
      <c r="F118" s="58">
        <v>892.8</v>
      </c>
      <c r="G118" s="131">
        <f t="shared" si="4"/>
        <v>253.82303999999999</v>
      </c>
      <c r="H118" s="66" t="s">
        <v>210</v>
      </c>
      <c r="I118" s="82" t="s">
        <v>284</v>
      </c>
    </row>
    <row r="119" spans="1:9" ht="24" thickTop="1" thickBot="1">
      <c r="A119" s="134">
        <f t="shared" si="5"/>
        <v>17</v>
      </c>
      <c r="B119" s="98">
        <v>4187</v>
      </c>
      <c r="C119" s="64" t="s">
        <v>283</v>
      </c>
      <c r="D119" s="64" t="s">
        <v>11</v>
      </c>
      <c r="E119" s="65">
        <v>0.21249999999999999</v>
      </c>
      <c r="F119" s="58">
        <v>892.8</v>
      </c>
      <c r="G119" s="131">
        <f t="shared" si="4"/>
        <v>189.72</v>
      </c>
      <c r="H119" s="66" t="s">
        <v>210</v>
      </c>
      <c r="I119" s="82" t="s">
        <v>284</v>
      </c>
    </row>
    <row r="120" spans="1:9" ht="24" thickTop="1" thickBot="1">
      <c r="A120" s="134">
        <f t="shared" si="5"/>
        <v>18</v>
      </c>
      <c r="B120" s="98">
        <v>4188</v>
      </c>
      <c r="C120" s="64" t="s">
        <v>283</v>
      </c>
      <c r="D120" s="64" t="s">
        <v>16</v>
      </c>
      <c r="E120" s="65">
        <v>8.3299999999999999E-2</v>
      </c>
      <c r="F120" s="58">
        <v>855.6</v>
      </c>
      <c r="G120" s="131">
        <f t="shared" si="4"/>
        <v>71.271479999999997</v>
      </c>
      <c r="H120" s="66" t="s">
        <v>210</v>
      </c>
      <c r="I120" s="82" t="s">
        <v>227</v>
      </c>
    </row>
    <row r="121" spans="1:9" ht="24" thickTop="1" thickBot="1">
      <c r="A121" s="134">
        <f t="shared" si="5"/>
        <v>19</v>
      </c>
      <c r="B121" s="98">
        <v>4193</v>
      </c>
      <c r="C121" s="64" t="s">
        <v>283</v>
      </c>
      <c r="D121" s="64" t="s">
        <v>11</v>
      </c>
      <c r="E121" s="65">
        <v>0.13109999999999999</v>
      </c>
      <c r="F121" s="58">
        <v>855.6</v>
      </c>
      <c r="G121" s="131">
        <f t="shared" si="4"/>
        <v>112.16916000000001</v>
      </c>
      <c r="H121" s="66" t="s">
        <v>210</v>
      </c>
      <c r="I121" s="82" t="s">
        <v>227</v>
      </c>
    </row>
    <row r="122" spans="1:9" ht="24" thickTop="1" thickBot="1">
      <c r="A122" s="134">
        <f t="shared" si="5"/>
        <v>20</v>
      </c>
      <c r="B122" s="98">
        <v>4201</v>
      </c>
      <c r="C122" s="64" t="s">
        <v>283</v>
      </c>
      <c r="D122" s="64" t="s">
        <v>11</v>
      </c>
      <c r="E122" s="65">
        <v>0.48470000000000002</v>
      </c>
      <c r="F122" s="58">
        <v>855.6</v>
      </c>
      <c r="G122" s="131">
        <f t="shared" si="4"/>
        <v>414.70932000000005</v>
      </c>
      <c r="H122" s="66" t="s">
        <v>210</v>
      </c>
      <c r="I122" s="82" t="s">
        <v>227</v>
      </c>
    </row>
    <row r="123" spans="1:9" ht="24" thickTop="1" thickBot="1">
      <c r="A123" s="134">
        <f t="shared" si="5"/>
        <v>21</v>
      </c>
      <c r="B123" s="98">
        <v>4202</v>
      </c>
      <c r="C123" s="64" t="s">
        <v>283</v>
      </c>
      <c r="D123" s="64" t="s">
        <v>11</v>
      </c>
      <c r="E123" s="65">
        <v>0.1084</v>
      </c>
      <c r="F123" s="58">
        <v>855.6</v>
      </c>
      <c r="G123" s="131">
        <f t="shared" si="4"/>
        <v>92.747039999999998</v>
      </c>
      <c r="H123" s="66" t="s">
        <v>210</v>
      </c>
      <c r="I123" s="82" t="s">
        <v>227</v>
      </c>
    </row>
    <row r="124" spans="1:9" ht="24" thickTop="1" thickBot="1">
      <c r="A124" s="135">
        <f t="shared" si="5"/>
        <v>22</v>
      </c>
      <c r="B124" s="128" t="s">
        <v>285</v>
      </c>
      <c r="C124" s="129" t="s">
        <v>20</v>
      </c>
      <c r="D124" s="129" t="s">
        <v>11</v>
      </c>
      <c r="E124" s="128">
        <v>0.57550000000000001</v>
      </c>
      <c r="F124" s="58">
        <v>892.8</v>
      </c>
      <c r="G124" s="131">
        <f t="shared" si="4"/>
        <v>513.80639999999994</v>
      </c>
      <c r="H124" s="88" t="s">
        <v>210</v>
      </c>
      <c r="I124" s="82" t="s">
        <v>284</v>
      </c>
    </row>
    <row r="125" spans="1:9" ht="24" thickTop="1" thickBot="1">
      <c r="A125" s="132">
        <v>23</v>
      </c>
      <c r="B125" s="92">
        <v>4522</v>
      </c>
      <c r="C125" s="93" t="s">
        <v>20</v>
      </c>
      <c r="D125" s="93" t="s">
        <v>11</v>
      </c>
      <c r="E125" s="68">
        <v>0.4</v>
      </c>
      <c r="F125" s="58">
        <v>892.8</v>
      </c>
      <c r="G125" s="131">
        <f t="shared" si="4"/>
        <v>357.12</v>
      </c>
      <c r="H125" s="66" t="s">
        <v>210</v>
      </c>
      <c r="I125" s="82" t="s">
        <v>284</v>
      </c>
    </row>
    <row r="126" spans="1:9" ht="24" thickTop="1" thickBot="1">
      <c r="A126" s="192">
        <v>24</v>
      </c>
      <c r="B126" s="163">
        <v>4524</v>
      </c>
      <c r="C126" s="164" t="s">
        <v>20</v>
      </c>
      <c r="D126" s="93" t="s">
        <v>11</v>
      </c>
      <c r="E126" s="68">
        <v>1.8427</v>
      </c>
      <c r="F126" s="58">
        <v>892.8</v>
      </c>
      <c r="G126" s="131">
        <f t="shared" si="4"/>
        <v>1645.16256</v>
      </c>
      <c r="H126" s="66" t="s">
        <v>210</v>
      </c>
      <c r="I126" s="82" t="s">
        <v>284</v>
      </c>
    </row>
    <row r="127" spans="1:9" ht="24" thickTop="1" thickBot="1">
      <c r="A127" s="132">
        <v>25</v>
      </c>
      <c r="B127" s="92" t="s">
        <v>286</v>
      </c>
      <c r="C127" s="93" t="s">
        <v>20</v>
      </c>
      <c r="D127" s="93" t="s">
        <v>11</v>
      </c>
      <c r="E127" s="68">
        <v>0.6401</v>
      </c>
      <c r="F127" s="58">
        <v>892.8</v>
      </c>
      <c r="G127" s="131">
        <f t="shared" si="4"/>
        <v>571.48127999999997</v>
      </c>
      <c r="H127" s="66" t="s">
        <v>210</v>
      </c>
      <c r="I127" s="82" t="s">
        <v>284</v>
      </c>
    </row>
    <row r="128" spans="1:9" ht="24" thickTop="1" thickBot="1">
      <c r="A128" s="132">
        <f>SUM(A127+1)</f>
        <v>26</v>
      </c>
      <c r="B128" s="92" t="s">
        <v>287</v>
      </c>
      <c r="C128" s="93" t="s">
        <v>20</v>
      </c>
      <c r="D128" s="93" t="s">
        <v>11</v>
      </c>
      <c r="E128" s="68">
        <v>0.64</v>
      </c>
      <c r="F128" s="58">
        <v>892.8</v>
      </c>
      <c r="G128" s="131">
        <f t="shared" si="4"/>
        <v>571.39199999999994</v>
      </c>
      <c r="H128" s="66" t="s">
        <v>210</v>
      </c>
      <c r="I128" s="82" t="s">
        <v>284</v>
      </c>
    </row>
    <row r="129" spans="1:9" ht="24" thickTop="1" thickBot="1">
      <c r="A129" s="132">
        <f>SUM(A128+1)</f>
        <v>27</v>
      </c>
      <c r="B129" s="92">
        <v>4551</v>
      </c>
      <c r="C129" s="93" t="s">
        <v>235</v>
      </c>
      <c r="D129" s="93" t="s">
        <v>11</v>
      </c>
      <c r="E129" s="68">
        <v>0.52929999999999999</v>
      </c>
      <c r="F129" s="58">
        <v>892.8</v>
      </c>
      <c r="G129" s="131">
        <f t="shared" si="4"/>
        <v>472.55903999999998</v>
      </c>
      <c r="H129" s="66" t="s">
        <v>210</v>
      </c>
      <c r="I129" s="82" t="s">
        <v>284</v>
      </c>
    </row>
    <row r="130" spans="1:9" ht="24" thickTop="1" thickBot="1">
      <c r="A130" s="132">
        <f>SUM(A129+1)</f>
        <v>28</v>
      </c>
      <c r="B130" s="92">
        <v>4795</v>
      </c>
      <c r="C130" s="93" t="s">
        <v>235</v>
      </c>
      <c r="D130" s="93" t="s">
        <v>11</v>
      </c>
      <c r="E130" s="68">
        <v>0.43869999999999998</v>
      </c>
      <c r="F130" s="58">
        <v>892.8</v>
      </c>
      <c r="G130" s="131">
        <f t="shared" si="4"/>
        <v>391.67135999999994</v>
      </c>
      <c r="H130" s="66" t="s">
        <v>210</v>
      </c>
      <c r="I130" s="82" t="s">
        <v>284</v>
      </c>
    </row>
    <row r="131" spans="1:9" ht="24" thickTop="1" thickBot="1">
      <c r="A131" s="132">
        <v>29</v>
      </c>
      <c r="B131" s="136">
        <v>5707</v>
      </c>
      <c r="C131" s="93" t="s">
        <v>21</v>
      </c>
      <c r="D131" s="93" t="s">
        <v>11</v>
      </c>
      <c r="E131" s="68">
        <v>0.19919999999999999</v>
      </c>
      <c r="F131" s="58">
        <v>892.8</v>
      </c>
      <c r="G131" s="131">
        <f t="shared" si="4"/>
        <v>177.84575999999998</v>
      </c>
      <c r="H131" s="94" t="s">
        <v>210</v>
      </c>
      <c r="I131" s="82" t="s">
        <v>284</v>
      </c>
    </row>
    <row r="132" spans="1:9" ht="24" thickTop="1" thickBot="1">
      <c r="A132" s="132">
        <v>30</v>
      </c>
      <c r="B132" s="92" t="s">
        <v>288</v>
      </c>
      <c r="C132" s="93" t="s">
        <v>13</v>
      </c>
      <c r="D132" s="93" t="s">
        <v>11</v>
      </c>
      <c r="E132" s="68">
        <v>2.3841999999999999</v>
      </c>
      <c r="F132" s="58">
        <v>892.8</v>
      </c>
      <c r="G132" s="131">
        <f t="shared" si="4"/>
        <v>2128.6137599999997</v>
      </c>
      <c r="H132" s="94" t="s">
        <v>210</v>
      </c>
      <c r="I132" s="82" t="s">
        <v>284</v>
      </c>
    </row>
    <row r="133" spans="1:9" ht="24" thickTop="1" thickBot="1">
      <c r="A133" s="132">
        <f>SUM(A132+1)</f>
        <v>31</v>
      </c>
      <c r="B133" s="92">
        <v>5769</v>
      </c>
      <c r="C133" s="93" t="s">
        <v>13</v>
      </c>
      <c r="D133" s="93" t="s">
        <v>11</v>
      </c>
      <c r="E133" s="68">
        <v>0.66649999999999998</v>
      </c>
      <c r="F133" s="58">
        <v>892.8</v>
      </c>
      <c r="G133" s="131">
        <f t="shared" si="4"/>
        <v>595.05119999999999</v>
      </c>
      <c r="H133" s="94" t="s">
        <v>210</v>
      </c>
      <c r="I133" s="82" t="s">
        <v>284</v>
      </c>
    </row>
    <row r="134" spans="1:9" ht="15" customHeight="1" thickTop="1" thickBot="1">
      <c r="A134" s="134">
        <v>32</v>
      </c>
      <c r="B134" s="92">
        <v>5964</v>
      </c>
      <c r="C134" s="93" t="s">
        <v>289</v>
      </c>
      <c r="D134" s="93" t="s">
        <v>11</v>
      </c>
      <c r="E134" s="68">
        <v>1.3428</v>
      </c>
      <c r="F134" s="58">
        <v>744</v>
      </c>
      <c r="G134" s="59">
        <f t="shared" si="4"/>
        <v>999.04319999999996</v>
      </c>
      <c r="H134" s="66" t="s">
        <v>210</v>
      </c>
      <c r="I134" s="67" t="s">
        <v>290</v>
      </c>
    </row>
    <row r="135" spans="1:9" ht="24" customHeight="1" thickTop="1" thickBot="1">
      <c r="A135" s="321">
        <v>33</v>
      </c>
      <c r="B135" s="327" t="s">
        <v>291</v>
      </c>
      <c r="C135" s="323" t="s">
        <v>22</v>
      </c>
      <c r="D135" s="93" t="s">
        <v>11</v>
      </c>
      <c r="E135" s="65">
        <v>0.52790000000000004</v>
      </c>
      <c r="F135" s="58">
        <v>892.8</v>
      </c>
      <c r="G135" s="324">
        <f>SUM(E135*F135)+(E136*F136)</f>
        <v>505.23182000000003</v>
      </c>
      <c r="H135" s="325" t="s">
        <v>210</v>
      </c>
      <c r="I135" s="89" t="s">
        <v>284</v>
      </c>
    </row>
    <row r="136" spans="1:9" ht="14.25" customHeight="1" thickTop="1" thickBot="1">
      <c r="A136" s="304"/>
      <c r="B136" s="306"/>
      <c r="C136" s="308"/>
      <c r="D136" s="93" t="s">
        <v>292</v>
      </c>
      <c r="E136" s="65">
        <v>0.11269999999999999</v>
      </c>
      <c r="F136" s="58">
        <v>301</v>
      </c>
      <c r="G136" s="324"/>
      <c r="H136" s="326"/>
      <c r="I136" s="89" t="s">
        <v>349</v>
      </c>
    </row>
    <row r="137" spans="1:9" ht="26.25" customHeight="1" thickTop="1" thickBot="1">
      <c r="A137" s="321">
        <v>34</v>
      </c>
      <c r="B137" s="322">
        <v>6044</v>
      </c>
      <c r="C137" s="323" t="s">
        <v>22</v>
      </c>
      <c r="D137" s="93" t="s">
        <v>11</v>
      </c>
      <c r="E137" s="65">
        <v>0.96179999999999999</v>
      </c>
      <c r="F137" s="58">
        <v>892.8</v>
      </c>
      <c r="G137" s="324">
        <f>SUM(E137*F137)+(E138*F138)</f>
        <v>927.00414000000001</v>
      </c>
      <c r="H137" s="325" t="s">
        <v>210</v>
      </c>
      <c r="I137" s="89" t="s">
        <v>284</v>
      </c>
    </row>
    <row r="138" spans="1:9" ht="14.25" customHeight="1" thickTop="1" thickBot="1">
      <c r="A138" s="304"/>
      <c r="B138" s="322"/>
      <c r="C138" s="308"/>
      <c r="D138" s="93" t="s">
        <v>28</v>
      </c>
      <c r="E138" s="65">
        <v>0.32069999999999999</v>
      </c>
      <c r="F138" s="58">
        <v>213</v>
      </c>
      <c r="G138" s="324"/>
      <c r="H138" s="326"/>
      <c r="I138" s="89" t="s">
        <v>349</v>
      </c>
    </row>
    <row r="139" spans="1:9" ht="23.25" customHeight="1" thickTop="1" thickBot="1">
      <c r="A139" s="321">
        <v>35</v>
      </c>
      <c r="B139" s="322">
        <v>6046</v>
      </c>
      <c r="C139" s="323" t="s">
        <v>22</v>
      </c>
      <c r="D139" s="93" t="s">
        <v>11</v>
      </c>
      <c r="E139" s="65">
        <v>1.0636000000000001</v>
      </c>
      <c r="F139" s="58">
        <v>892.8</v>
      </c>
      <c r="G139" s="324">
        <f>SUM(E139*F139)+(E140*F140)</f>
        <v>1025.1118799999999</v>
      </c>
      <c r="H139" s="325" t="s">
        <v>210</v>
      </c>
      <c r="I139" s="89" t="s">
        <v>284</v>
      </c>
    </row>
    <row r="140" spans="1:9" ht="14.25" customHeight="1" thickTop="1" thickBot="1">
      <c r="A140" s="303"/>
      <c r="B140" s="327"/>
      <c r="C140" s="307"/>
      <c r="D140" s="164" t="s">
        <v>28</v>
      </c>
      <c r="E140" s="130">
        <v>0.35460000000000003</v>
      </c>
      <c r="F140" s="58">
        <v>213</v>
      </c>
      <c r="G140" s="324"/>
      <c r="H140" s="326"/>
      <c r="I140" s="89" t="s">
        <v>349</v>
      </c>
    </row>
    <row r="141" spans="1:9" ht="24" thickTop="1" thickBot="1">
      <c r="A141" s="193">
        <v>36</v>
      </c>
      <c r="B141" s="98" t="s">
        <v>293</v>
      </c>
      <c r="C141" s="64" t="s">
        <v>22</v>
      </c>
      <c r="D141" s="64" t="s">
        <v>11</v>
      </c>
      <c r="E141" s="65">
        <v>0.57079999999999997</v>
      </c>
      <c r="F141" s="58">
        <v>892.8</v>
      </c>
      <c r="G141" s="131">
        <f t="shared" ref="G141:G204" si="6">SUM(E141*F141)</f>
        <v>509.61023999999998</v>
      </c>
      <c r="H141" s="66" t="s">
        <v>210</v>
      </c>
      <c r="I141" s="67" t="s">
        <v>284</v>
      </c>
    </row>
    <row r="142" spans="1:9" ht="24" thickTop="1" thickBot="1">
      <c r="A142" s="193">
        <v>37</v>
      </c>
      <c r="B142" s="98" t="s">
        <v>294</v>
      </c>
      <c r="C142" s="64" t="s">
        <v>22</v>
      </c>
      <c r="D142" s="64" t="s">
        <v>11</v>
      </c>
      <c r="E142" s="65">
        <v>0.97929999999999995</v>
      </c>
      <c r="F142" s="58">
        <v>892.8</v>
      </c>
      <c r="G142" s="131">
        <f t="shared" si="6"/>
        <v>874.31903999999986</v>
      </c>
      <c r="H142" s="66" t="s">
        <v>210</v>
      </c>
      <c r="I142" s="82" t="s">
        <v>284</v>
      </c>
    </row>
    <row r="143" spans="1:9" ht="24" thickTop="1" thickBot="1">
      <c r="A143" s="192">
        <v>38</v>
      </c>
      <c r="B143" s="194">
        <v>6071</v>
      </c>
      <c r="C143" s="164" t="s">
        <v>23</v>
      </c>
      <c r="D143" s="164" t="s">
        <v>11</v>
      </c>
      <c r="E143" s="195">
        <v>1.6685000000000001</v>
      </c>
      <c r="F143" s="58">
        <v>892.8</v>
      </c>
      <c r="G143" s="131">
        <f t="shared" si="6"/>
        <v>1489.6368</v>
      </c>
      <c r="H143" s="66" t="s">
        <v>210</v>
      </c>
      <c r="I143" s="82" t="s">
        <v>284</v>
      </c>
    </row>
    <row r="144" spans="1:9" ht="24" thickTop="1" thickBot="1">
      <c r="A144" s="193">
        <v>39</v>
      </c>
      <c r="B144" s="98" t="s">
        <v>295</v>
      </c>
      <c r="C144" s="64" t="s">
        <v>23</v>
      </c>
      <c r="D144" s="64" t="s">
        <v>11</v>
      </c>
      <c r="E144" s="65">
        <v>0.249</v>
      </c>
      <c r="F144" s="58">
        <v>892.8</v>
      </c>
      <c r="G144" s="131">
        <f t="shared" si="6"/>
        <v>222.30719999999999</v>
      </c>
      <c r="H144" s="66" t="s">
        <v>210</v>
      </c>
      <c r="I144" s="82" t="s">
        <v>284</v>
      </c>
    </row>
    <row r="145" spans="1:9" ht="24" thickTop="1" thickBot="1">
      <c r="A145" s="196">
        <v>40</v>
      </c>
      <c r="B145" s="128" t="s">
        <v>296</v>
      </c>
      <c r="C145" s="129" t="s">
        <v>23</v>
      </c>
      <c r="D145" s="129" t="s">
        <v>11</v>
      </c>
      <c r="E145" s="130">
        <v>0.2878</v>
      </c>
      <c r="F145" s="58">
        <v>892.8</v>
      </c>
      <c r="G145" s="131">
        <f t="shared" si="6"/>
        <v>256.94783999999999</v>
      </c>
      <c r="H145" s="88" t="s">
        <v>210</v>
      </c>
      <c r="I145" s="82" t="s">
        <v>284</v>
      </c>
    </row>
    <row r="146" spans="1:9" ht="24" thickTop="1" thickBot="1">
      <c r="A146" s="132">
        <f>SUM(A145+1)</f>
        <v>41</v>
      </c>
      <c r="B146" s="92">
        <v>6115</v>
      </c>
      <c r="C146" s="93" t="s">
        <v>245</v>
      </c>
      <c r="D146" s="93" t="s">
        <v>11</v>
      </c>
      <c r="E146" s="68">
        <v>0.68389999999999995</v>
      </c>
      <c r="F146" s="58">
        <v>892.8</v>
      </c>
      <c r="G146" s="131">
        <f t="shared" si="6"/>
        <v>610.58591999999987</v>
      </c>
      <c r="H146" s="94" t="s">
        <v>210</v>
      </c>
      <c r="I146" s="82" t="s">
        <v>284</v>
      </c>
    </row>
    <row r="147" spans="1:9" ht="24" thickTop="1" thickBot="1">
      <c r="A147" s="132">
        <f>SUM(A146+1)</f>
        <v>42</v>
      </c>
      <c r="B147" s="92">
        <v>6183</v>
      </c>
      <c r="C147" s="93" t="s">
        <v>24</v>
      </c>
      <c r="D147" s="93" t="s">
        <v>11</v>
      </c>
      <c r="E147" s="68">
        <v>1.7274</v>
      </c>
      <c r="F147" s="58">
        <v>892.8</v>
      </c>
      <c r="G147" s="131">
        <f t="shared" si="6"/>
        <v>1542.22272</v>
      </c>
      <c r="H147" s="81" t="s">
        <v>210</v>
      </c>
      <c r="I147" s="82" t="s">
        <v>284</v>
      </c>
    </row>
    <row r="148" spans="1:9" ht="24" thickTop="1" thickBot="1">
      <c r="A148" s="132">
        <f>SUM(A147+1)</f>
        <v>43</v>
      </c>
      <c r="B148" s="92">
        <v>6194</v>
      </c>
      <c r="C148" s="197" t="s">
        <v>297</v>
      </c>
      <c r="D148" s="93" t="s">
        <v>11</v>
      </c>
      <c r="E148" s="68">
        <v>2.0724</v>
      </c>
      <c r="F148" s="58">
        <v>892.8</v>
      </c>
      <c r="G148" s="131">
        <f t="shared" si="6"/>
        <v>1850.2387199999998</v>
      </c>
      <c r="H148" s="66" t="s">
        <v>210</v>
      </c>
      <c r="I148" s="82" t="s">
        <v>284</v>
      </c>
    </row>
    <row r="149" spans="1:9" ht="24" thickTop="1" thickBot="1">
      <c r="A149" s="198">
        <f t="shared" ref="A149:A172" si="7">SUM(A148+1)</f>
        <v>44</v>
      </c>
      <c r="B149" s="92">
        <v>6231</v>
      </c>
      <c r="C149" s="93" t="s">
        <v>298</v>
      </c>
      <c r="D149" s="93" t="s">
        <v>11</v>
      </c>
      <c r="E149" s="68">
        <v>1.4814000000000001</v>
      </c>
      <c r="F149" s="58">
        <v>892.8</v>
      </c>
      <c r="G149" s="131">
        <f t="shared" si="6"/>
        <v>1322.59392</v>
      </c>
      <c r="H149" s="66" t="s">
        <v>210</v>
      </c>
      <c r="I149" s="82" t="s">
        <v>284</v>
      </c>
    </row>
    <row r="150" spans="1:9" ht="24" thickTop="1" thickBot="1">
      <c r="A150" s="198">
        <f t="shared" si="7"/>
        <v>45</v>
      </c>
      <c r="B150" s="92">
        <v>6242</v>
      </c>
      <c r="C150" s="93" t="s">
        <v>25</v>
      </c>
      <c r="D150" s="93" t="s">
        <v>11</v>
      </c>
      <c r="E150" s="68">
        <v>2.0438000000000001</v>
      </c>
      <c r="F150" s="58">
        <v>892.8</v>
      </c>
      <c r="G150" s="131">
        <f t="shared" si="6"/>
        <v>1824.7046399999999</v>
      </c>
      <c r="H150" s="66" t="s">
        <v>210</v>
      </c>
      <c r="I150" s="82" t="s">
        <v>284</v>
      </c>
    </row>
    <row r="151" spans="1:9" ht="24" thickTop="1" thickBot="1">
      <c r="A151" s="198">
        <f t="shared" si="7"/>
        <v>46</v>
      </c>
      <c r="B151" s="92">
        <v>6244</v>
      </c>
      <c r="C151" s="93" t="s">
        <v>25</v>
      </c>
      <c r="D151" s="93" t="s">
        <v>11</v>
      </c>
      <c r="E151" s="68">
        <v>1.61</v>
      </c>
      <c r="F151" s="58">
        <v>892.8</v>
      </c>
      <c r="G151" s="131">
        <f t="shared" si="6"/>
        <v>1437.4079999999999</v>
      </c>
      <c r="H151" s="66" t="s">
        <v>210</v>
      </c>
      <c r="I151" s="82" t="s">
        <v>284</v>
      </c>
    </row>
    <row r="152" spans="1:9" ht="24" thickTop="1" thickBot="1">
      <c r="A152" s="198">
        <f t="shared" si="7"/>
        <v>47</v>
      </c>
      <c r="B152" s="92">
        <v>6246</v>
      </c>
      <c r="C152" s="93" t="s">
        <v>25</v>
      </c>
      <c r="D152" s="93" t="s">
        <v>11</v>
      </c>
      <c r="E152" s="68">
        <v>1.7989999999999999</v>
      </c>
      <c r="F152" s="58">
        <v>892.8</v>
      </c>
      <c r="G152" s="131">
        <f t="shared" si="6"/>
        <v>1606.1471999999999</v>
      </c>
      <c r="H152" s="66" t="s">
        <v>210</v>
      </c>
      <c r="I152" s="82" t="s">
        <v>284</v>
      </c>
    </row>
    <row r="153" spans="1:9" ht="24" thickTop="1" thickBot="1">
      <c r="A153" s="198">
        <f t="shared" si="7"/>
        <v>48</v>
      </c>
      <c r="B153" s="92">
        <v>6247</v>
      </c>
      <c r="C153" s="93" t="s">
        <v>25</v>
      </c>
      <c r="D153" s="93" t="s">
        <v>11</v>
      </c>
      <c r="E153" s="68">
        <v>1.0125999999999999</v>
      </c>
      <c r="F153" s="58">
        <v>892.8</v>
      </c>
      <c r="G153" s="131">
        <f t="shared" si="6"/>
        <v>904.04927999999995</v>
      </c>
      <c r="H153" s="66" t="s">
        <v>210</v>
      </c>
      <c r="I153" s="82" t="s">
        <v>284</v>
      </c>
    </row>
    <row r="154" spans="1:9" ht="24" thickTop="1" thickBot="1">
      <c r="A154" s="198">
        <f t="shared" si="7"/>
        <v>49</v>
      </c>
      <c r="B154" s="92">
        <v>6248</v>
      </c>
      <c r="C154" s="93" t="s">
        <v>25</v>
      </c>
      <c r="D154" s="93" t="s">
        <v>11</v>
      </c>
      <c r="E154" s="68">
        <v>1.0633999999999999</v>
      </c>
      <c r="F154" s="58">
        <v>892.8</v>
      </c>
      <c r="G154" s="131">
        <f t="shared" si="6"/>
        <v>949.40351999999984</v>
      </c>
      <c r="H154" s="88" t="s">
        <v>210</v>
      </c>
      <c r="I154" s="82" t="s">
        <v>284</v>
      </c>
    </row>
    <row r="155" spans="1:9" ht="24" thickTop="1" thickBot="1">
      <c r="A155" s="198">
        <f t="shared" si="7"/>
        <v>50</v>
      </c>
      <c r="B155" s="92">
        <v>6279</v>
      </c>
      <c r="C155" s="93" t="s">
        <v>299</v>
      </c>
      <c r="D155" s="93" t="s">
        <v>11</v>
      </c>
      <c r="E155" s="68">
        <v>0.86250000000000004</v>
      </c>
      <c r="F155" s="58">
        <v>892.8</v>
      </c>
      <c r="G155" s="131">
        <f t="shared" si="6"/>
        <v>770.04</v>
      </c>
      <c r="H155" s="94" t="s">
        <v>210</v>
      </c>
      <c r="I155" s="82" t="s">
        <v>284</v>
      </c>
    </row>
    <row r="156" spans="1:9" ht="24" thickTop="1" thickBot="1">
      <c r="A156" s="132">
        <f t="shared" si="7"/>
        <v>51</v>
      </c>
      <c r="B156" s="92">
        <v>6280</v>
      </c>
      <c r="C156" s="93" t="s">
        <v>299</v>
      </c>
      <c r="D156" s="93" t="s">
        <v>11</v>
      </c>
      <c r="E156" s="68">
        <v>1.0742</v>
      </c>
      <c r="F156" s="58">
        <v>892.8</v>
      </c>
      <c r="G156" s="131">
        <f t="shared" si="6"/>
        <v>959.04575999999997</v>
      </c>
      <c r="H156" s="94" t="s">
        <v>210</v>
      </c>
      <c r="I156" s="82" t="s">
        <v>284</v>
      </c>
    </row>
    <row r="157" spans="1:9" ht="24" thickTop="1" thickBot="1">
      <c r="A157" s="132">
        <f t="shared" si="7"/>
        <v>52</v>
      </c>
      <c r="B157" s="92">
        <v>6281</v>
      </c>
      <c r="C157" s="93" t="s">
        <v>299</v>
      </c>
      <c r="D157" s="93" t="s">
        <v>11</v>
      </c>
      <c r="E157" s="68">
        <v>1.8895</v>
      </c>
      <c r="F157" s="58">
        <v>892.8</v>
      </c>
      <c r="G157" s="131">
        <f t="shared" si="6"/>
        <v>1686.9455999999998</v>
      </c>
      <c r="H157" s="94" t="s">
        <v>210</v>
      </c>
      <c r="I157" s="82" t="s">
        <v>284</v>
      </c>
    </row>
    <row r="158" spans="1:9" ht="24" thickTop="1" thickBot="1">
      <c r="A158" s="132">
        <f t="shared" si="7"/>
        <v>53</v>
      </c>
      <c r="B158" s="92">
        <v>6282</v>
      </c>
      <c r="C158" s="93" t="s">
        <v>299</v>
      </c>
      <c r="D158" s="93" t="s">
        <v>11</v>
      </c>
      <c r="E158" s="68">
        <v>3.0066000000000002</v>
      </c>
      <c r="F158" s="58">
        <v>892.8</v>
      </c>
      <c r="G158" s="131">
        <f t="shared" si="6"/>
        <v>2684.2924800000001</v>
      </c>
      <c r="H158" s="94" t="s">
        <v>210</v>
      </c>
      <c r="I158" s="82" t="s">
        <v>284</v>
      </c>
    </row>
    <row r="159" spans="1:9" ht="24" thickTop="1" thickBot="1">
      <c r="A159" s="132">
        <f t="shared" si="7"/>
        <v>54</v>
      </c>
      <c r="B159" s="92">
        <v>6285</v>
      </c>
      <c r="C159" s="93" t="s">
        <v>299</v>
      </c>
      <c r="D159" s="93" t="s">
        <v>11</v>
      </c>
      <c r="E159" s="68">
        <v>1.3572</v>
      </c>
      <c r="F159" s="58">
        <v>892.8</v>
      </c>
      <c r="G159" s="131">
        <f t="shared" si="6"/>
        <v>1211.7081599999999</v>
      </c>
      <c r="H159" s="94" t="s">
        <v>210</v>
      </c>
      <c r="I159" s="82" t="s">
        <v>284</v>
      </c>
    </row>
    <row r="160" spans="1:9" ht="24" thickTop="1" thickBot="1">
      <c r="A160" s="132">
        <f t="shared" si="7"/>
        <v>55</v>
      </c>
      <c r="B160" s="92">
        <v>6286</v>
      </c>
      <c r="C160" s="93" t="s">
        <v>299</v>
      </c>
      <c r="D160" s="93" t="s">
        <v>11</v>
      </c>
      <c r="E160" s="68">
        <v>1.1061000000000001</v>
      </c>
      <c r="F160" s="58">
        <v>892.8</v>
      </c>
      <c r="G160" s="131">
        <f t="shared" si="6"/>
        <v>987.52607999999998</v>
      </c>
      <c r="H160" s="94" t="s">
        <v>210</v>
      </c>
      <c r="I160" s="82" t="s">
        <v>284</v>
      </c>
    </row>
    <row r="161" spans="1:9" ht="24" thickTop="1" thickBot="1">
      <c r="A161" s="132">
        <f t="shared" si="7"/>
        <v>56</v>
      </c>
      <c r="B161" s="92">
        <v>6287</v>
      </c>
      <c r="C161" s="93" t="s">
        <v>299</v>
      </c>
      <c r="D161" s="93" t="s">
        <v>11</v>
      </c>
      <c r="E161" s="68">
        <v>2.2414999999999998</v>
      </c>
      <c r="F161" s="58">
        <v>892.8</v>
      </c>
      <c r="G161" s="131">
        <f t="shared" si="6"/>
        <v>2001.2111999999997</v>
      </c>
      <c r="H161" s="94" t="s">
        <v>210</v>
      </c>
      <c r="I161" s="82" t="s">
        <v>284</v>
      </c>
    </row>
    <row r="162" spans="1:9" ht="24" thickTop="1" thickBot="1">
      <c r="A162" s="132">
        <f t="shared" si="7"/>
        <v>57</v>
      </c>
      <c r="B162" s="92">
        <v>6288</v>
      </c>
      <c r="C162" s="93" t="s">
        <v>26</v>
      </c>
      <c r="D162" s="93" t="s">
        <v>11</v>
      </c>
      <c r="E162" s="68">
        <v>3.8833000000000002</v>
      </c>
      <c r="F162" s="58">
        <v>892.8</v>
      </c>
      <c r="G162" s="131">
        <f t="shared" si="6"/>
        <v>3467.0102400000001</v>
      </c>
      <c r="H162" s="94" t="s">
        <v>210</v>
      </c>
      <c r="I162" s="82" t="s">
        <v>284</v>
      </c>
    </row>
    <row r="163" spans="1:9" ht="24" thickTop="1" thickBot="1">
      <c r="A163" s="132">
        <f t="shared" si="7"/>
        <v>58</v>
      </c>
      <c r="B163" s="92">
        <v>6289</v>
      </c>
      <c r="C163" s="93" t="s">
        <v>26</v>
      </c>
      <c r="D163" s="93" t="s">
        <v>11</v>
      </c>
      <c r="E163" s="68">
        <v>1.7657</v>
      </c>
      <c r="F163" s="58">
        <v>892.8</v>
      </c>
      <c r="G163" s="131">
        <f t="shared" si="6"/>
        <v>1576.41696</v>
      </c>
      <c r="H163" s="94" t="s">
        <v>210</v>
      </c>
      <c r="I163" s="82" t="s">
        <v>284</v>
      </c>
    </row>
    <row r="164" spans="1:9" ht="24" thickTop="1" thickBot="1">
      <c r="A164" s="132">
        <f t="shared" si="7"/>
        <v>59</v>
      </c>
      <c r="B164" s="92">
        <v>6290</v>
      </c>
      <c r="C164" s="93" t="s">
        <v>26</v>
      </c>
      <c r="D164" s="93" t="s">
        <v>11</v>
      </c>
      <c r="E164" s="68">
        <v>2.3058999999999998</v>
      </c>
      <c r="F164" s="58">
        <v>892.8</v>
      </c>
      <c r="G164" s="131">
        <f t="shared" si="6"/>
        <v>2058.7075199999999</v>
      </c>
      <c r="H164" s="94" t="s">
        <v>210</v>
      </c>
      <c r="I164" s="82" t="s">
        <v>284</v>
      </c>
    </row>
    <row r="165" spans="1:9" ht="24" thickTop="1" thickBot="1">
      <c r="A165" s="132">
        <f t="shared" si="7"/>
        <v>60</v>
      </c>
      <c r="B165" s="92">
        <v>6291</v>
      </c>
      <c r="C165" s="93" t="s">
        <v>26</v>
      </c>
      <c r="D165" s="93" t="s">
        <v>11</v>
      </c>
      <c r="E165" s="68">
        <v>3.2488000000000001</v>
      </c>
      <c r="F165" s="58">
        <v>892.8</v>
      </c>
      <c r="G165" s="131">
        <f t="shared" si="6"/>
        <v>2900.52864</v>
      </c>
      <c r="H165" s="94" t="s">
        <v>210</v>
      </c>
      <c r="I165" s="82" t="s">
        <v>284</v>
      </c>
    </row>
    <row r="166" spans="1:9" ht="24" thickTop="1" thickBot="1">
      <c r="A166" s="132">
        <f t="shared" si="7"/>
        <v>61</v>
      </c>
      <c r="B166" s="92">
        <v>6292</v>
      </c>
      <c r="C166" s="93" t="s">
        <v>26</v>
      </c>
      <c r="D166" s="93" t="s">
        <v>11</v>
      </c>
      <c r="E166" s="68">
        <v>3.4184999999999999</v>
      </c>
      <c r="F166" s="58">
        <v>892.8</v>
      </c>
      <c r="G166" s="131">
        <f t="shared" si="6"/>
        <v>3052.0367999999999</v>
      </c>
      <c r="H166" s="94" t="s">
        <v>210</v>
      </c>
      <c r="I166" s="82" t="s">
        <v>284</v>
      </c>
    </row>
    <row r="167" spans="1:9" ht="24" thickTop="1" thickBot="1">
      <c r="A167" s="132">
        <f t="shared" si="7"/>
        <v>62</v>
      </c>
      <c r="B167" s="92">
        <v>6293</v>
      </c>
      <c r="C167" s="93" t="s">
        <v>26</v>
      </c>
      <c r="D167" s="93" t="s">
        <v>11</v>
      </c>
      <c r="E167" s="68">
        <v>3.3740000000000001</v>
      </c>
      <c r="F167" s="58">
        <v>892.8</v>
      </c>
      <c r="G167" s="131">
        <f t="shared" si="6"/>
        <v>3012.3071999999997</v>
      </c>
      <c r="H167" s="94" t="s">
        <v>210</v>
      </c>
      <c r="I167" s="82" t="s">
        <v>284</v>
      </c>
    </row>
    <row r="168" spans="1:9" ht="24" thickTop="1" thickBot="1">
      <c r="A168" s="132">
        <f t="shared" si="7"/>
        <v>63</v>
      </c>
      <c r="B168" s="92">
        <v>6294</v>
      </c>
      <c r="C168" s="93" t="s">
        <v>26</v>
      </c>
      <c r="D168" s="93" t="s">
        <v>11</v>
      </c>
      <c r="E168" s="68">
        <v>2.2538</v>
      </c>
      <c r="F168" s="58">
        <v>892.8</v>
      </c>
      <c r="G168" s="131">
        <f t="shared" si="6"/>
        <v>2012.19264</v>
      </c>
      <c r="H168" s="94" t="s">
        <v>210</v>
      </c>
      <c r="I168" s="82" t="s">
        <v>284</v>
      </c>
    </row>
    <row r="169" spans="1:9" ht="24" thickTop="1" thickBot="1">
      <c r="A169" s="132">
        <f t="shared" si="7"/>
        <v>64</v>
      </c>
      <c r="B169" s="92">
        <v>6295</v>
      </c>
      <c r="C169" s="93" t="s">
        <v>27</v>
      </c>
      <c r="D169" s="93" t="s">
        <v>11</v>
      </c>
      <c r="E169" s="68">
        <v>1.0092000000000001</v>
      </c>
      <c r="F169" s="58">
        <v>892.8</v>
      </c>
      <c r="G169" s="131">
        <f t="shared" si="6"/>
        <v>901.01376000000005</v>
      </c>
      <c r="H169" s="94" t="s">
        <v>210</v>
      </c>
      <c r="I169" s="82" t="s">
        <v>284</v>
      </c>
    </row>
    <row r="170" spans="1:9" ht="24" thickTop="1" thickBot="1">
      <c r="A170" s="132">
        <f t="shared" si="7"/>
        <v>65</v>
      </c>
      <c r="B170" s="92" t="s">
        <v>300</v>
      </c>
      <c r="C170" s="93" t="s">
        <v>27</v>
      </c>
      <c r="D170" s="93" t="s">
        <v>11</v>
      </c>
      <c r="E170" s="68">
        <v>1.7264999999999999</v>
      </c>
      <c r="F170" s="58">
        <v>892.8</v>
      </c>
      <c r="G170" s="131">
        <f t="shared" si="6"/>
        <v>1541.4191999999998</v>
      </c>
      <c r="H170" s="94" t="s">
        <v>210</v>
      </c>
      <c r="I170" s="82" t="s">
        <v>284</v>
      </c>
    </row>
    <row r="171" spans="1:9" ht="24" thickTop="1" thickBot="1">
      <c r="A171" s="132">
        <f t="shared" si="7"/>
        <v>66</v>
      </c>
      <c r="B171" s="92" t="s">
        <v>301</v>
      </c>
      <c r="C171" s="93" t="s">
        <v>27</v>
      </c>
      <c r="D171" s="93" t="s">
        <v>11</v>
      </c>
      <c r="E171" s="68">
        <v>0.99519999999999997</v>
      </c>
      <c r="F171" s="58">
        <v>892.8</v>
      </c>
      <c r="G171" s="131">
        <f t="shared" si="6"/>
        <v>888.51455999999996</v>
      </c>
      <c r="H171" s="94" t="s">
        <v>210</v>
      </c>
      <c r="I171" s="82" t="s">
        <v>284</v>
      </c>
    </row>
    <row r="172" spans="1:9" ht="24" thickTop="1" thickBot="1">
      <c r="A172" s="132">
        <f t="shared" si="7"/>
        <v>67</v>
      </c>
      <c r="B172" s="92" t="s">
        <v>302</v>
      </c>
      <c r="C172" s="93" t="s">
        <v>27</v>
      </c>
      <c r="D172" s="93" t="s">
        <v>11</v>
      </c>
      <c r="E172" s="68">
        <v>0.57550000000000001</v>
      </c>
      <c r="F172" s="58">
        <v>892.8</v>
      </c>
      <c r="G172" s="131">
        <f t="shared" si="6"/>
        <v>513.80639999999994</v>
      </c>
      <c r="H172" s="94" t="s">
        <v>210</v>
      </c>
      <c r="I172" s="82" t="s">
        <v>284</v>
      </c>
    </row>
    <row r="173" spans="1:9" ht="24" thickTop="1" thickBot="1">
      <c r="A173" s="132">
        <f t="shared" ref="A173:A179" si="8">SUM(A172+1)</f>
        <v>68</v>
      </c>
      <c r="B173" s="92">
        <v>6297</v>
      </c>
      <c r="C173" s="93" t="s">
        <v>27</v>
      </c>
      <c r="D173" s="93" t="s">
        <v>11</v>
      </c>
      <c r="E173" s="68">
        <v>1.0622</v>
      </c>
      <c r="F173" s="58">
        <v>892.8</v>
      </c>
      <c r="G173" s="131">
        <f t="shared" si="6"/>
        <v>948.33215999999993</v>
      </c>
      <c r="H173" s="94" t="s">
        <v>210</v>
      </c>
      <c r="I173" s="82" t="s">
        <v>284</v>
      </c>
    </row>
    <row r="174" spans="1:9" ht="24" thickTop="1" thickBot="1">
      <c r="A174" s="132">
        <f t="shared" si="8"/>
        <v>69</v>
      </c>
      <c r="B174" s="92">
        <v>6298</v>
      </c>
      <c r="C174" s="93" t="s">
        <v>27</v>
      </c>
      <c r="D174" s="93" t="s">
        <v>11</v>
      </c>
      <c r="E174" s="68">
        <v>2.4996</v>
      </c>
      <c r="F174" s="58">
        <v>892.8</v>
      </c>
      <c r="G174" s="131">
        <f t="shared" si="6"/>
        <v>2231.6428799999999</v>
      </c>
      <c r="H174" s="94" t="s">
        <v>210</v>
      </c>
      <c r="I174" s="82" t="s">
        <v>284</v>
      </c>
    </row>
    <row r="175" spans="1:9" ht="24" thickTop="1" thickBot="1">
      <c r="A175" s="132">
        <f t="shared" si="8"/>
        <v>70</v>
      </c>
      <c r="B175" s="92">
        <v>6299</v>
      </c>
      <c r="C175" s="93" t="s">
        <v>27</v>
      </c>
      <c r="D175" s="93" t="s">
        <v>11</v>
      </c>
      <c r="E175" s="68">
        <v>1.9967999999999999</v>
      </c>
      <c r="F175" s="58">
        <v>892.8</v>
      </c>
      <c r="G175" s="131">
        <f t="shared" si="6"/>
        <v>1782.7430399999998</v>
      </c>
      <c r="H175" s="94" t="s">
        <v>210</v>
      </c>
      <c r="I175" s="82" t="s">
        <v>284</v>
      </c>
    </row>
    <row r="176" spans="1:9" ht="24" thickTop="1" thickBot="1">
      <c r="A176" s="132">
        <f t="shared" si="8"/>
        <v>71</v>
      </c>
      <c r="B176" s="92">
        <v>6300</v>
      </c>
      <c r="C176" s="93" t="s">
        <v>27</v>
      </c>
      <c r="D176" s="93" t="s">
        <v>11</v>
      </c>
      <c r="E176" s="68">
        <v>4.3181000000000003</v>
      </c>
      <c r="F176" s="58">
        <v>892.8</v>
      </c>
      <c r="G176" s="131">
        <f t="shared" si="6"/>
        <v>3855.1996800000002</v>
      </c>
      <c r="H176" s="94" t="s">
        <v>210</v>
      </c>
      <c r="I176" s="82" t="s">
        <v>284</v>
      </c>
    </row>
    <row r="177" spans="1:9" ht="24" thickTop="1" thickBot="1">
      <c r="A177" s="132">
        <f t="shared" si="8"/>
        <v>72</v>
      </c>
      <c r="B177" s="92" t="s">
        <v>303</v>
      </c>
      <c r="C177" s="93" t="s">
        <v>27</v>
      </c>
      <c r="D177" s="93" t="s">
        <v>11</v>
      </c>
      <c r="E177" s="68">
        <v>0.5756</v>
      </c>
      <c r="F177" s="58">
        <v>892.8</v>
      </c>
      <c r="G177" s="131">
        <f t="shared" si="6"/>
        <v>513.89567999999997</v>
      </c>
      <c r="H177" s="94" t="s">
        <v>210</v>
      </c>
      <c r="I177" s="82" t="s">
        <v>284</v>
      </c>
    </row>
    <row r="178" spans="1:9" ht="24" thickTop="1" thickBot="1">
      <c r="A178" s="132">
        <f t="shared" si="8"/>
        <v>73</v>
      </c>
      <c r="B178" s="92" t="s">
        <v>304</v>
      </c>
      <c r="C178" s="93" t="s">
        <v>27</v>
      </c>
      <c r="D178" s="93" t="s">
        <v>11</v>
      </c>
      <c r="E178" s="68">
        <v>1.8127</v>
      </c>
      <c r="F178" s="58">
        <v>892.8</v>
      </c>
      <c r="G178" s="131">
        <f t="shared" si="6"/>
        <v>1618.3785599999999</v>
      </c>
      <c r="H178" s="94" t="s">
        <v>210</v>
      </c>
      <c r="I178" s="82" t="s">
        <v>284</v>
      </c>
    </row>
    <row r="179" spans="1:9" ht="24" thickTop="1" thickBot="1">
      <c r="A179" s="198">
        <f t="shared" si="8"/>
        <v>74</v>
      </c>
      <c r="B179" s="92" t="s">
        <v>305</v>
      </c>
      <c r="C179" s="93" t="s">
        <v>27</v>
      </c>
      <c r="D179" s="93" t="s">
        <v>11</v>
      </c>
      <c r="E179" s="68">
        <v>0.28770000000000001</v>
      </c>
      <c r="F179" s="58">
        <v>892.8</v>
      </c>
      <c r="G179" s="131">
        <f t="shared" si="6"/>
        <v>256.85856000000001</v>
      </c>
      <c r="H179" s="94" t="s">
        <v>210</v>
      </c>
      <c r="I179" s="82" t="s">
        <v>284</v>
      </c>
    </row>
    <row r="180" spans="1:9" ht="24" thickTop="1" thickBot="1">
      <c r="A180" s="198">
        <f>SUM(A179+1)</f>
        <v>75</v>
      </c>
      <c r="B180" s="92" t="s">
        <v>306</v>
      </c>
      <c r="C180" s="93" t="s">
        <v>27</v>
      </c>
      <c r="D180" s="93" t="s">
        <v>11</v>
      </c>
      <c r="E180" s="68">
        <v>0.28770000000000001</v>
      </c>
      <c r="F180" s="58">
        <v>892.8</v>
      </c>
      <c r="G180" s="131">
        <f t="shared" si="6"/>
        <v>256.85856000000001</v>
      </c>
      <c r="H180" s="94" t="s">
        <v>210</v>
      </c>
      <c r="I180" s="82" t="s">
        <v>284</v>
      </c>
    </row>
    <row r="181" spans="1:9" ht="24" thickTop="1" thickBot="1">
      <c r="A181" s="132">
        <f t="shared" ref="A181:A197" si="9">SUM(A180+1)</f>
        <v>76</v>
      </c>
      <c r="B181" s="92">
        <v>6302</v>
      </c>
      <c r="C181" s="93" t="s">
        <v>27</v>
      </c>
      <c r="D181" s="93" t="s">
        <v>11</v>
      </c>
      <c r="E181" s="68">
        <v>0.76719999999999999</v>
      </c>
      <c r="F181" s="58">
        <v>892.8</v>
      </c>
      <c r="G181" s="131">
        <f t="shared" si="6"/>
        <v>684.95615999999995</v>
      </c>
      <c r="H181" s="94" t="s">
        <v>210</v>
      </c>
      <c r="I181" s="67" t="s">
        <v>284</v>
      </c>
    </row>
    <row r="182" spans="1:9" ht="24" thickTop="1" thickBot="1">
      <c r="A182" s="132">
        <f t="shared" si="9"/>
        <v>77</v>
      </c>
      <c r="B182" s="92" t="s">
        <v>307</v>
      </c>
      <c r="C182" s="93" t="s">
        <v>27</v>
      </c>
      <c r="D182" s="93" t="s">
        <v>11</v>
      </c>
      <c r="E182" s="68">
        <v>0.64949999999999997</v>
      </c>
      <c r="F182" s="58">
        <v>892.8</v>
      </c>
      <c r="G182" s="131">
        <f t="shared" si="6"/>
        <v>579.8735999999999</v>
      </c>
      <c r="H182" s="94" t="s">
        <v>210</v>
      </c>
      <c r="I182" s="82" t="s">
        <v>284</v>
      </c>
    </row>
    <row r="183" spans="1:9" ht="24" thickTop="1" thickBot="1">
      <c r="A183" s="132">
        <f t="shared" si="9"/>
        <v>78</v>
      </c>
      <c r="B183" s="92" t="s">
        <v>308</v>
      </c>
      <c r="C183" s="93" t="s">
        <v>27</v>
      </c>
      <c r="D183" s="93" t="s">
        <v>11</v>
      </c>
      <c r="E183" s="68">
        <v>0.57550000000000001</v>
      </c>
      <c r="F183" s="58">
        <v>892.8</v>
      </c>
      <c r="G183" s="131">
        <f t="shared" si="6"/>
        <v>513.80639999999994</v>
      </c>
      <c r="H183" s="94" t="s">
        <v>210</v>
      </c>
      <c r="I183" s="67" t="s">
        <v>284</v>
      </c>
    </row>
    <row r="184" spans="1:9" ht="24" thickTop="1" thickBot="1">
      <c r="A184" s="132">
        <f t="shared" si="9"/>
        <v>79</v>
      </c>
      <c r="B184" s="92" t="s">
        <v>309</v>
      </c>
      <c r="C184" s="93" t="s">
        <v>27</v>
      </c>
      <c r="D184" s="93" t="s">
        <v>11</v>
      </c>
      <c r="E184" s="68">
        <v>0.57540000000000002</v>
      </c>
      <c r="F184" s="58">
        <v>892.8</v>
      </c>
      <c r="G184" s="131">
        <f t="shared" si="6"/>
        <v>513.71712000000002</v>
      </c>
      <c r="H184" s="94" t="s">
        <v>210</v>
      </c>
      <c r="I184" s="82" t="s">
        <v>284</v>
      </c>
    </row>
    <row r="185" spans="1:9" ht="24" thickTop="1" thickBot="1">
      <c r="A185" s="132">
        <f t="shared" si="9"/>
        <v>80</v>
      </c>
      <c r="B185" s="92">
        <v>6304</v>
      </c>
      <c r="C185" s="93" t="s">
        <v>27</v>
      </c>
      <c r="D185" s="93" t="s">
        <v>11</v>
      </c>
      <c r="E185" s="68">
        <v>1.9040999999999999</v>
      </c>
      <c r="F185" s="58">
        <v>892.8</v>
      </c>
      <c r="G185" s="131">
        <f t="shared" si="6"/>
        <v>1699.9804799999997</v>
      </c>
      <c r="H185" s="94" t="s">
        <v>210</v>
      </c>
      <c r="I185" s="82" t="s">
        <v>284</v>
      </c>
    </row>
    <row r="186" spans="1:9" ht="24" thickTop="1" thickBot="1">
      <c r="A186" s="132">
        <f t="shared" si="9"/>
        <v>81</v>
      </c>
      <c r="B186" s="92">
        <v>6305</v>
      </c>
      <c r="C186" s="93" t="s">
        <v>27</v>
      </c>
      <c r="D186" s="93" t="s">
        <v>11</v>
      </c>
      <c r="E186" s="68">
        <v>1.5179</v>
      </c>
      <c r="F186" s="58">
        <v>892.8</v>
      </c>
      <c r="G186" s="131">
        <f t="shared" si="6"/>
        <v>1355.18112</v>
      </c>
      <c r="H186" s="94" t="s">
        <v>210</v>
      </c>
      <c r="I186" s="82" t="s">
        <v>284</v>
      </c>
    </row>
    <row r="187" spans="1:9" ht="24" thickTop="1" thickBot="1">
      <c r="A187" s="132">
        <f t="shared" si="9"/>
        <v>82</v>
      </c>
      <c r="B187" s="92">
        <v>6307</v>
      </c>
      <c r="C187" s="93" t="s">
        <v>27</v>
      </c>
      <c r="D187" s="93" t="s">
        <v>11</v>
      </c>
      <c r="E187" s="68">
        <v>0.75639999999999996</v>
      </c>
      <c r="F187" s="58">
        <v>892.8</v>
      </c>
      <c r="G187" s="131">
        <f t="shared" si="6"/>
        <v>675.31391999999994</v>
      </c>
      <c r="H187" s="94" t="s">
        <v>210</v>
      </c>
      <c r="I187" s="82" t="s">
        <v>284</v>
      </c>
    </row>
    <row r="188" spans="1:9" ht="24" thickTop="1" thickBot="1">
      <c r="A188" s="132">
        <f t="shared" si="9"/>
        <v>83</v>
      </c>
      <c r="B188" s="92">
        <v>6310</v>
      </c>
      <c r="C188" s="93" t="s">
        <v>27</v>
      </c>
      <c r="D188" s="93" t="s">
        <v>11</v>
      </c>
      <c r="E188" s="68">
        <v>3.4289000000000001</v>
      </c>
      <c r="F188" s="58">
        <v>892.8</v>
      </c>
      <c r="G188" s="131">
        <f t="shared" si="6"/>
        <v>3061.3219199999999</v>
      </c>
      <c r="H188" s="94" t="s">
        <v>210</v>
      </c>
      <c r="I188" s="82" t="s">
        <v>284</v>
      </c>
    </row>
    <row r="189" spans="1:9" ht="24" thickTop="1" thickBot="1">
      <c r="A189" s="132">
        <f t="shared" si="9"/>
        <v>84</v>
      </c>
      <c r="B189" s="92">
        <v>6311</v>
      </c>
      <c r="C189" s="93" t="s">
        <v>27</v>
      </c>
      <c r="D189" s="93" t="s">
        <v>11</v>
      </c>
      <c r="E189" s="68">
        <v>0.60750000000000004</v>
      </c>
      <c r="F189" s="58">
        <v>892.8</v>
      </c>
      <c r="G189" s="131">
        <f t="shared" si="6"/>
        <v>542.37599999999998</v>
      </c>
      <c r="H189" s="94" t="s">
        <v>210</v>
      </c>
      <c r="I189" s="82" t="s">
        <v>284</v>
      </c>
    </row>
    <row r="190" spans="1:9" ht="24" thickTop="1" thickBot="1">
      <c r="A190" s="132">
        <f t="shared" si="9"/>
        <v>85</v>
      </c>
      <c r="B190" s="92">
        <v>6312</v>
      </c>
      <c r="C190" s="93" t="s">
        <v>298</v>
      </c>
      <c r="D190" s="93" t="s">
        <v>11</v>
      </c>
      <c r="E190" s="68">
        <v>1.5857000000000001</v>
      </c>
      <c r="F190" s="58">
        <v>892.8</v>
      </c>
      <c r="G190" s="131">
        <f t="shared" si="6"/>
        <v>1415.7129600000001</v>
      </c>
      <c r="H190" s="94" t="s">
        <v>210</v>
      </c>
      <c r="I190" s="82" t="s">
        <v>284</v>
      </c>
    </row>
    <row r="191" spans="1:9" ht="24" thickTop="1" thickBot="1">
      <c r="A191" s="132">
        <f t="shared" si="9"/>
        <v>86</v>
      </c>
      <c r="B191" s="92">
        <v>6313</v>
      </c>
      <c r="C191" s="93" t="s">
        <v>298</v>
      </c>
      <c r="D191" s="93" t="s">
        <v>11</v>
      </c>
      <c r="E191" s="68">
        <v>1.1549</v>
      </c>
      <c r="F191" s="58">
        <v>892.8</v>
      </c>
      <c r="G191" s="131">
        <f t="shared" si="6"/>
        <v>1031.0947200000001</v>
      </c>
      <c r="H191" s="94" t="s">
        <v>210</v>
      </c>
      <c r="I191" s="82" t="s">
        <v>284</v>
      </c>
    </row>
    <row r="192" spans="1:9" ht="24" thickTop="1" thickBot="1">
      <c r="A192" s="132">
        <f t="shared" si="9"/>
        <v>87</v>
      </c>
      <c r="B192" s="92">
        <v>6314</v>
      </c>
      <c r="C192" s="93" t="s">
        <v>298</v>
      </c>
      <c r="D192" s="93" t="s">
        <v>11</v>
      </c>
      <c r="E192" s="68">
        <v>2.8016000000000001</v>
      </c>
      <c r="F192" s="58">
        <v>892.8</v>
      </c>
      <c r="G192" s="131">
        <f t="shared" si="6"/>
        <v>2501.2684799999997</v>
      </c>
      <c r="H192" s="94" t="s">
        <v>210</v>
      </c>
      <c r="I192" s="82" t="s">
        <v>284</v>
      </c>
    </row>
    <row r="193" spans="1:9" ht="24" thickTop="1" thickBot="1">
      <c r="A193" s="132">
        <f t="shared" si="9"/>
        <v>88</v>
      </c>
      <c r="B193" s="92">
        <v>6315</v>
      </c>
      <c r="C193" s="93" t="s">
        <v>298</v>
      </c>
      <c r="D193" s="93" t="s">
        <v>11</v>
      </c>
      <c r="E193" s="68">
        <v>1.1516</v>
      </c>
      <c r="F193" s="58">
        <v>892.8</v>
      </c>
      <c r="G193" s="131">
        <f t="shared" si="6"/>
        <v>1028.1484799999998</v>
      </c>
      <c r="H193" s="94" t="s">
        <v>210</v>
      </c>
      <c r="I193" s="82" t="s">
        <v>284</v>
      </c>
    </row>
    <row r="194" spans="1:9" ht="24" thickTop="1" thickBot="1">
      <c r="A194" s="132">
        <f t="shared" si="9"/>
        <v>89</v>
      </c>
      <c r="B194" s="92">
        <v>6316</v>
      </c>
      <c r="C194" s="93" t="s">
        <v>298</v>
      </c>
      <c r="D194" s="93" t="s">
        <v>11</v>
      </c>
      <c r="E194" s="68">
        <v>0.72450000000000003</v>
      </c>
      <c r="F194" s="58">
        <v>892.8</v>
      </c>
      <c r="G194" s="131">
        <f t="shared" si="6"/>
        <v>646.83360000000005</v>
      </c>
      <c r="H194" s="94" t="s">
        <v>210</v>
      </c>
      <c r="I194" s="82" t="s">
        <v>284</v>
      </c>
    </row>
    <row r="195" spans="1:9" ht="24" thickTop="1" thickBot="1">
      <c r="A195" s="132">
        <f t="shared" si="9"/>
        <v>90</v>
      </c>
      <c r="B195" s="92">
        <v>6343</v>
      </c>
      <c r="C195" s="93" t="s">
        <v>26</v>
      </c>
      <c r="D195" s="93" t="s">
        <v>11</v>
      </c>
      <c r="E195" s="68">
        <v>2.2374000000000001</v>
      </c>
      <c r="F195" s="58">
        <v>892.8</v>
      </c>
      <c r="G195" s="131">
        <f t="shared" si="6"/>
        <v>1997.55072</v>
      </c>
      <c r="H195" s="94" t="s">
        <v>210</v>
      </c>
      <c r="I195" s="82" t="s">
        <v>284</v>
      </c>
    </row>
    <row r="196" spans="1:9" ht="24" thickTop="1" thickBot="1">
      <c r="A196" s="132">
        <f t="shared" si="9"/>
        <v>91</v>
      </c>
      <c r="B196" s="92" t="s">
        <v>310</v>
      </c>
      <c r="C196" s="93" t="s">
        <v>26</v>
      </c>
      <c r="D196" s="93" t="s">
        <v>11</v>
      </c>
      <c r="E196" s="68">
        <v>2.0146000000000002</v>
      </c>
      <c r="F196" s="58">
        <v>892.8</v>
      </c>
      <c r="G196" s="131">
        <f t="shared" si="6"/>
        <v>1798.6348800000001</v>
      </c>
      <c r="H196" s="94" t="s">
        <v>210</v>
      </c>
      <c r="I196" s="82" t="s">
        <v>284</v>
      </c>
    </row>
    <row r="197" spans="1:9" ht="24" thickTop="1" thickBot="1">
      <c r="A197" s="132">
        <f t="shared" si="9"/>
        <v>92</v>
      </c>
      <c r="B197" s="92" t="s">
        <v>311</v>
      </c>
      <c r="C197" s="93" t="s">
        <v>312</v>
      </c>
      <c r="D197" s="93" t="s">
        <v>11</v>
      </c>
      <c r="E197" s="68">
        <v>1.0383</v>
      </c>
      <c r="F197" s="58">
        <v>892.8</v>
      </c>
      <c r="G197" s="131">
        <f t="shared" si="6"/>
        <v>926.99423999999999</v>
      </c>
      <c r="H197" s="94" t="s">
        <v>210</v>
      </c>
      <c r="I197" s="82" t="s">
        <v>284</v>
      </c>
    </row>
    <row r="198" spans="1:9" ht="24" thickTop="1" thickBot="1">
      <c r="A198" s="198">
        <f t="shared" ref="A198:A210" si="10">SUM(A197+1)</f>
        <v>93</v>
      </c>
      <c r="B198" s="92" t="s">
        <v>313</v>
      </c>
      <c r="C198" s="93" t="s">
        <v>312</v>
      </c>
      <c r="D198" s="93" t="s">
        <v>11</v>
      </c>
      <c r="E198" s="68">
        <v>0.51949999999999996</v>
      </c>
      <c r="F198" s="58">
        <v>892.8</v>
      </c>
      <c r="G198" s="131">
        <f t="shared" si="6"/>
        <v>463.80959999999993</v>
      </c>
      <c r="H198" s="94" t="s">
        <v>210</v>
      </c>
      <c r="I198" s="82" t="s">
        <v>284</v>
      </c>
    </row>
    <row r="199" spans="1:9" ht="24" thickTop="1" thickBot="1">
      <c r="A199" s="198">
        <f t="shared" si="10"/>
        <v>94</v>
      </c>
      <c r="B199" s="92" t="s">
        <v>314</v>
      </c>
      <c r="C199" s="93" t="s">
        <v>312</v>
      </c>
      <c r="D199" s="93" t="s">
        <v>11</v>
      </c>
      <c r="E199" s="68">
        <v>2.8774000000000002</v>
      </c>
      <c r="F199" s="58">
        <v>892.8</v>
      </c>
      <c r="G199" s="131">
        <f t="shared" si="6"/>
        <v>2568.94272</v>
      </c>
      <c r="H199" s="94" t="s">
        <v>210</v>
      </c>
      <c r="I199" s="82" t="s">
        <v>284</v>
      </c>
    </row>
    <row r="200" spans="1:9" ht="24" thickTop="1" thickBot="1">
      <c r="A200" s="198">
        <f t="shared" si="10"/>
        <v>95</v>
      </c>
      <c r="B200" s="92" t="s">
        <v>315</v>
      </c>
      <c r="C200" s="93" t="s">
        <v>312</v>
      </c>
      <c r="D200" s="93" t="s">
        <v>11</v>
      </c>
      <c r="E200" s="68">
        <v>1.0074000000000001</v>
      </c>
      <c r="F200" s="58">
        <v>892.8</v>
      </c>
      <c r="G200" s="131">
        <f t="shared" si="6"/>
        <v>899.40672000000006</v>
      </c>
      <c r="H200" s="94" t="s">
        <v>210</v>
      </c>
      <c r="I200" s="82" t="s">
        <v>284</v>
      </c>
    </row>
    <row r="201" spans="1:9" ht="24" thickTop="1" thickBot="1">
      <c r="A201" s="198">
        <f t="shared" si="10"/>
        <v>96</v>
      </c>
      <c r="B201" s="92" t="s">
        <v>316</v>
      </c>
      <c r="C201" s="93" t="s">
        <v>312</v>
      </c>
      <c r="D201" s="93" t="s">
        <v>11</v>
      </c>
      <c r="E201" s="68">
        <v>1.8807</v>
      </c>
      <c r="F201" s="58">
        <v>892.8</v>
      </c>
      <c r="G201" s="131">
        <f t="shared" si="6"/>
        <v>1679.08896</v>
      </c>
      <c r="H201" s="94" t="s">
        <v>210</v>
      </c>
      <c r="I201" s="82" t="s">
        <v>284</v>
      </c>
    </row>
    <row r="202" spans="1:9" ht="24" thickTop="1" thickBot="1">
      <c r="A202" s="198">
        <f t="shared" si="10"/>
        <v>97</v>
      </c>
      <c r="B202" s="92">
        <v>6445</v>
      </c>
      <c r="C202" s="93" t="s">
        <v>317</v>
      </c>
      <c r="D202" s="93" t="s">
        <v>11</v>
      </c>
      <c r="E202" s="68">
        <v>0.98499999999999999</v>
      </c>
      <c r="F202" s="58">
        <v>892.8</v>
      </c>
      <c r="G202" s="131">
        <f t="shared" si="6"/>
        <v>879.4079999999999</v>
      </c>
      <c r="H202" s="94" t="s">
        <v>210</v>
      </c>
      <c r="I202" s="82" t="s">
        <v>284</v>
      </c>
    </row>
    <row r="203" spans="1:9" ht="24" thickTop="1" thickBot="1">
      <c r="A203" s="198">
        <f t="shared" si="10"/>
        <v>98</v>
      </c>
      <c r="B203" s="92" t="s">
        <v>318</v>
      </c>
      <c r="C203" s="93" t="s">
        <v>319</v>
      </c>
      <c r="D203" s="93" t="s">
        <v>11</v>
      </c>
      <c r="E203" s="68">
        <v>1.3859999999999999</v>
      </c>
      <c r="F203" s="58">
        <v>892.8</v>
      </c>
      <c r="G203" s="131">
        <f t="shared" si="6"/>
        <v>1237.4207999999999</v>
      </c>
      <c r="H203" s="94" t="s">
        <v>210</v>
      </c>
      <c r="I203" s="82" t="s">
        <v>284</v>
      </c>
    </row>
    <row r="204" spans="1:9" ht="24" thickTop="1" thickBot="1">
      <c r="A204" s="198">
        <f t="shared" si="10"/>
        <v>99</v>
      </c>
      <c r="B204" s="92" t="s">
        <v>320</v>
      </c>
      <c r="C204" s="93" t="s">
        <v>319</v>
      </c>
      <c r="D204" s="93" t="s">
        <v>11</v>
      </c>
      <c r="E204" s="68">
        <v>0.57540000000000002</v>
      </c>
      <c r="F204" s="58">
        <v>892.8</v>
      </c>
      <c r="G204" s="131">
        <f t="shared" si="6"/>
        <v>513.71712000000002</v>
      </c>
      <c r="H204" s="94" t="s">
        <v>210</v>
      </c>
      <c r="I204" s="82" t="s">
        <v>284</v>
      </c>
    </row>
    <row r="205" spans="1:9" ht="24" thickTop="1" thickBot="1">
      <c r="A205" s="198">
        <f t="shared" si="10"/>
        <v>100</v>
      </c>
      <c r="B205" s="92" t="s">
        <v>321</v>
      </c>
      <c r="C205" s="93" t="s">
        <v>319</v>
      </c>
      <c r="D205" s="93" t="s">
        <v>11</v>
      </c>
      <c r="E205" s="68">
        <v>0.23880000000000001</v>
      </c>
      <c r="F205" s="58">
        <v>892.8</v>
      </c>
      <c r="G205" s="131">
        <f t="shared" ref="G205:G254" si="11">SUM(E205*F205)</f>
        <v>213.20063999999999</v>
      </c>
      <c r="H205" s="94" t="s">
        <v>210</v>
      </c>
      <c r="I205" s="82" t="s">
        <v>284</v>
      </c>
    </row>
    <row r="206" spans="1:9" ht="24" thickTop="1" thickBot="1">
      <c r="A206" s="198">
        <f t="shared" si="10"/>
        <v>101</v>
      </c>
      <c r="B206" s="92">
        <v>6664</v>
      </c>
      <c r="C206" s="93" t="s">
        <v>26</v>
      </c>
      <c r="D206" s="93" t="s">
        <v>11</v>
      </c>
      <c r="E206" s="68">
        <v>1.2764</v>
      </c>
      <c r="F206" s="58">
        <v>892.8</v>
      </c>
      <c r="G206" s="131">
        <f t="shared" si="11"/>
        <v>1139.5699199999999</v>
      </c>
      <c r="H206" s="94" t="s">
        <v>210</v>
      </c>
      <c r="I206" s="82" t="s">
        <v>284</v>
      </c>
    </row>
    <row r="207" spans="1:9" ht="24" thickTop="1" thickBot="1">
      <c r="A207" s="132">
        <f t="shared" si="10"/>
        <v>102</v>
      </c>
      <c r="B207" s="92">
        <v>6665</v>
      </c>
      <c r="C207" s="93" t="s">
        <v>26</v>
      </c>
      <c r="D207" s="93" t="s">
        <v>11</v>
      </c>
      <c r="E207" s="68">
        <v>0.9496</v>
      </c>
      <c r="F207" s="58">
        <v>892.8</v>
      </c>
      <c r="G207" s="131">
        <f t="shared" si="11"/>
        <v>847.80287999999996</v>
      </c>
      <c r="H207" s="94" t="s">
        <v>210</v>
      </c>
      <c r="I207" s="82" t="s">
        <v>284</v>
      </c>
    </row>
    <row r="208" spans="1:9" ht="24" thickTop="1" thickBot="1">
      <c r="A208" s="132">
        <f t="shared" si="10"/>
        <v>103</v>
      </c>
      <c r="B208" s="92">
        <v>6683</v>
      </c>
      <c r="C208" s="93" t="s">
        <v>26</v>
      </c>
      <c r="D208" s="93" t="s">
        <v>11</v>
      </c>
      <c r="E208" s="68">
        <v>2.3974000000000002</v>
      </c>
      <c r="F208" s="58">
        <v>892.8</v>
      </c>
      <c r="G208" s="131">
        <f t="shared" si="11"/>
        <v>2140.3987200000001</v>
      </c>
      <c r="H208" s="94" t="s">
        <v>210</v>
      </c>
      <c r="I208" s="82" t="s">
        <v>284</v>
      </c>
    </row>
    <row r="209" spans="1:9" ht="35.25" thickTop="1" thickBot="1">
      <c r="A209" s="199">
        <f t="shared" si="10"/>
        <v>104</v>
      </c>
      <c r="B209" s="200">
        <v>6688</v>
      </c>
      <c r="C209" s="146" t="s">
        <v>26</v>
      </c>
      <c r="D209" s="146" t="s">
        <v>11</v>
      </c>
      <c r="E209" s="201">
        <v>30.3062</v>
      </c>
      <c r="F209" s="202">
        <v>967.2</v>
      </c>
      <c r="G209" s="59">
        <f t="shared" si="11"/>
        <v>29312.156640000001</v>
      </c>
      <c r="H209" s="150" t="s">
        <v>210</v>
      </c>
      <c r="I209" s="203" t="s">
        <v>322</v>
      </c>
    </row>
    <row r="210" spans="1:9" ht="55.5" customHeight="1" thickTop="1" thickBot="1">
      <c r="A210" s="204">
        <f t="shared" si="10"/>
        <v>105</v>
      </c>
      <c r="B210" s="139">
        <v>3358</v>
      </c>
      <c r="C210" s="140" t="s">
        <v>323</v>
      </c>
      <c r="D210" s="140" t="s">
        <v>11</v>
      </c>
      <c r="E210" s="141">
        <v>0.37080000000000002</v>
      </c>
      <c r="F210" s="152">
        <v>930</v>
      </c>
      <c r="G210" s="176">
        <f t="shared" si="11"/>
        <v>344.84399999999999</v>
      </c>
      <c r="H210" s="153" t="s">
        <v>210</v>
      </c>
      <c r="I210" s="96" t="s">
        <v>236</v>
      </c>
    </row>
    <row r="211" spans="1:9" ht="24" thickTop="1" thickBot="1">
      <c r="A211" s="132">
        <f t="shared" ref="A211:A238" si="12">SUM(A210+1)</f>
        <v>106</v>
      </c>
      <c r="B211" s="92">
        <v>4235</v>
      </c>
      <c r="C211" s="93" t="s">
        <v>283</v>
      </c>
      <c r="D211" s="93" t="s">
        <v>11</v>
      </c>
      <c r="E211" s="68">
        <v>0.1409</v>
      </c>
      <c r="F211" s="125">
        <v>855.6</v>
      </c>
      <c r="G211" s="131">
        <f t="shared" si="11"/>
        <v>120.55404</v>
      </c>
      <c r="H211" s="94" t="s">
        <v>210</v>
      </c>
      <c r="I211" s="96" t="s">
        <v>237</v>
      </c>
    </row>
    <row r="212" spans="1:9" ht="24" thickTop="1" thickBot="1">
      <c r="A212" s="132">
        <f t="shared" si="12"/>
        <v>107</v>
      </c>
      <c r="B212" s="92">
        <v>4236</v>
      </c>
      <c r="C212" s="93" t="s">
        <v>283</v>
      </c>
      <c r="D212" s="93" t="s">
        <v>16</v>
      </c>
      <c r="E212" s="68">
        <v>0.13439999999999999</v>
      </c>
      <c r="F212" s="125">
        <v>855.6</v>
      </c>
      <c r="G212" s="131">
        <f t="shared" si="11"/>
        <v>114.99263999999999</v>
      </c>
      <c r="H212" s="94" t="s">
        <v>210</v>
      </c>
      <c r="I212" s="96" t="s">
        <v>237</v>
      </c>
    </row>
    <row r="213" spans="1:9" ht="24" thickTop="1" thickBot="1">
      <c r="A213" s="132">
        <f t="shared" si="12"/>
        <v>108</v>
      </c>
      <c r="B213" s="92">
        <v>4243</v>
      </c>
      <c r="C213" s="93" t="s">
        <v>283</v>
      </c>
      <c r="D213" s="93" t="s">
        <v>11</v>
      </c>
      <c r="E213" s="68">
        <v>0.78310000000000002</v>
      </c>
      <c r="F213" s="125">
        <v>855.6</v>
      </c>
      <c r="G213" s="131">
        <f t="shared" si="11"/>
        <v>670.02035999999998</v>
      </c>
      <c r="H213" s="94" t="s">
        <v>210</v>
      </c>
      <c r="I213" s="96" t="s">
        <v>237</v>
      </c>
    </row>
    <row r="214" spans="1:9" ht="24" thickTop="1" thickBot="1">
      <c r="A214" s="132">
        <f t="shared" si="12"/>
        <v>109</v>
      </c>
      <c r="B214" s="92">
        <v>4263</v>
      </c>
      <c r="C214" s="93" t="s">
        <v>283</v>
      </c>
      <c r="D214" s="93" t="s">
        <v>11</v>
      </c>
      <c r="E214" s="68">
        <v>0.30409999999999998</v>
      </c>
      <c r="F214" s="125">
        <v>855.6</v>
      </c>
      <c r="G214" s="131">
        <f t="shared" si="11"/>
        <v>260.18795999999998</v>
      </c>
      <c r="H214" s="94" t="s">
        <v>210</v>
      </c>
      <c r="I214" s="96" t="s">
        <v>237</v>
      </c>
    </row>
    <row r="215" spans="1:9" ht="24" thickTop="1" thickBot="1">
      <c r="A215" s="132">
        <f t="shared" si="12"/>
        <v>110</v>
      </c>
      <c r="B215" s="92">
        <v>4401</v>
      </c>
      <c r="C215" s="93" t="s">
        <v>283</v>
      </c>
      <c r="D215" s="93" t="s">
        <v>11</v>
      </c>
      <c r="E215" s="68">
        <v>0.3236</v>
      </c>
      <c r="F215" s="125">
        <v>855.6</v>
      </c>
      <c r="G215" s="131">
        <f t="shared" si="11"/>
        <v>276.87216000000001</v>
      </c>
      <c r="H215" s="94" t="s">
        <v>210</v>
      </c>
      <c r="I215" s="96" t="s">
        <v>237</v>
      </c>
    </row>
    <row r="216" spans="1:9" ht="24" thickTop="1" thickBot="1">
      <c r="A216" s="132">
        <f t="shared" si="12"/>
        <v>111</v>
      </c>
      <c r="B216" s="92">
        <v>4402</v>
      </c>
      <c r="C216" s="93" t="s">
        <v>283</v>
      </c>
      <c r="D216" s="93" t="s">
        <v>16</v>
      </c>
      <c r="E216" s="68">
        <v>0.27400000000000002</v>
      </c>
      <c r="F216" s="125">
        <v>855.6</v>
      </c>
      <c r="G216" s="131">
        <f t="shared" si="11"/>
        <v>234.43440000000001</v>
      </c>
      <c r="H216" s="94" t="s">
        <v>210</v>
      </c>
      <c r="I216" s="96" t="s">
        <v>237</v>
      </c>
    </row>
    <row r="217" spans="1:9" ht="24" thickTop="1" thickBot="1">
      <c r="A217" s="132">
        <f t="shared" si="12"/>
        <v>112</v>
      </c>
      <c r="B217" s="92" t="s">
        <v>324</v>
      </c>
      <c r="C217" s="93" t="s">
        <v>235</v>
      </c>
      <c r="D217" s="93" t="s">
        <v>11</v>
      </c>
      <c r="E217" s="68">
        <v>5.3199999999999997E-2</v>
      </c>
      <c r="F217" s="125">
        <v>855.6</v>
      </c>
      <c r="G217" s="131">
        <f t="shared" si="11"/>
        <v>45.517919999999997</v>
      </c>
      <c r="H217" s="94" t="s">
        <v>210</v>
      </c>
      <c r="I217" s="96" t="s">
        <v>237</v>
      </c>
    </row>
    <row r="218" spans="1:9" ht="24" thickTop="1" thickBot="1">
      <c r="A218" s="132">
        <f t="shared" si="12"/>
        <v>113</v>
      </c>
      <c r="B218" s="92" t="s">
        <v>325</v>
      </c>
      <c r="C218" s="93" t="s">
        <v>326</v>
      </c>
      <c r="D218" s="93" t="s">
        <v>11</v>
      </c>
      <c r="E218" s="68">
        <v>8.5000000000000006E-2</v>
      </c>
      <c r="F218" s="125">
        <v>855.6</v>
      </c>
      <c r="G218" s="131">
        <f t="shared" si="11"/>
        <v>72.726000000000013</v>
      </c>
      <c r="H218" s="94" t="s">
        <v>210</v>
      </c>
      <c r="I218" s="96" t="s">
        <v>237</v>
      </c>
    </row>
    <row r="219" spans="1:9" ht="57.75" thickTop="1" thickBot="1">
      <c r="A219" s="132">
        <f t="shared" si="12"/>
        <v>114</v>
      </c>
      <c r="B219" s="92" t="s">
        <v>327</v>
      </c>
      <c r="C219" s="93" t="s">
        <v>235</v>
      </c>
      <c r="D219" s="93" t="s">
        <v>11</v>
      </c>
      <c r="E219" s="68">
        <v>0.12590000000000001</v>
      </c>
      <c r="F219" s="125">
        <v>930</v>
      </c>
      <c r="G219" s="131">
        <f t="shared" si="11"/>
        <v>117.08700000000002</v>
      </c>
      <c r="H219" s="94" t="s">
        <v>210</v>
      </c>
      <c r="I219" s="96" t="s">
        <v>236</v>
      </c>
    </row>
    <row r="220" spans="1:9" ht="57.75" thickTop="1" thickBot="1">
      <c r="A220" s="132">
        <f t="shared" si="12"/>
        <v>115</v>
      </c>
      <c r="B220" s="92" t="s">
        <v>328</v>
      </c>
      <c r="C220" s="93" t="s">
        <v>326</v>
      </c>
      <c r="D220" s="93" t="s">
        <v>11</v>
      </c>
      <c r="E220" s="68">
        <v>0.19839999999999999</v>
      </c>
      <c r="F220" s="125">
        <v>930</v>
      </c>
      <c r="G220" s="131">
        <f t="shared" si="11"/>
        <v>184.512</v>
      </c>
      <c r="H220" s="94" t="s">
        <v>210</v>
      </c>
      <c r="I220" s="95" t="s">
        <v>236</v>
      </c>
    </row>
    <row r="221" spans="1:9" ht="57.75" thickTop="1" thickBot="1">
      <c r="A221" s="132">
        <f t="shared" si="12"/>
        <v>116</v>
      </c>
      <c r="B221" s="136">
        <v>4408</v>
      </c>
      <c r="C221" s="93" t="s">
        <v>326</v>
      </c>
      <c r="D221" s="93" t="s">
        <v>11</v>
      </c>
      <c r="E221" s="68">
        <v>0.14779999999999999</v>
      </c>
      <c r="F221" s="125">
        <v>930</v>
      </c>
      <c r="G221" s="131">
        <f t="shared" si="11"/>
        <v>137.45399999999998</v>
      </c>
      <c r="H221" s="94" t="s">
        <v>210</v>
      </c>
      <c r="I221" s="96" t="s">
        <v>236</v>
      </c>
    </row>
    <row r="222" spans="1:9" ht="57.75" thickTop="1" thickBot="1">
      <c r="A222" s="132">
        <f t="shared" si="12"/>
        <v>117</v>
      </c>
      <c r="B222" s="92">
        <v>4429</v>
      </c>
      <c r="C222" s="93" t="s">
        <v>326</v>
      </c>
      <c r="D222" s="93" t="s">
        <v>11</v>
      </c>
      <c r="E222" s="68">
        <v>0.42699999999999999</v>
      </c>
      <c r="F222" s="125">
        <v>930</v>
      </c>
      <c r="G222" s="131">
        <f t="shared" si="11"/>
        <v>397.11</v>
      </c>
      <c r="H222" s="94" t="s">
        <v>210</v>
      </c>
      <c r="I222" s="95" t="s">
        <v>236</v>
      </c>
    </row>
    <row r="223" spans="1:9" ht="57.75" thickTop="1" thickBot="1">
      <c r="A223" s="132">
        <f t="shared" si="12"/>
        <v>118</v>
      </c>
      <c r="B223" s="92">
        <v>4430</v>
      </c>
      <c r="C223" s="93" t="s">
        <v>326</v>
      </c>
      <c r="D223" s="93" t="s">
        <v>16</v>
      </c>
      <c r="E223" s="68">
        <v>0.32829999999999998</v>
      </c>
      <c r="F223" s="125">
        <v>930</v>
      </c>
      <c r="G223" s="131">
        <f t="shared" si="11"/>
        <v>305.31899999999996</v>
      </c>
      <c r="H223" s="94" t="s">
        <v>210</v>
      </c>
      <c r="I223" s="96" t="s">
        <v>236</v>
      </c>
    </row>
    <row r="224" spans="1:9" ht="57.75" thickTop="1" thickBot="1">
      <c r="A224" s="132">
        <f t="shared" si="12"/>
        <v>119</v>
      </c>
      <c r="B224" s="92">
        <v>4431</v>
      </c>
      <c r="C224" s="93" t="s">
        <v>326</v>
      </c>
      <c r="D224" s="93" t="s">
        <v>16</v>
      </c>
      <c r="E224" s="68">
        <v>0.32250000000000001</v>
      </c>
      <c r="F224" s="125">
        <v>930</v>
      </c>
      <c r="G224" s="131">
        <f t="shared" si="11"/>
        <v>299.92500000000001</v>
      </c>
      <c r="H224" s="94" t="s">
        <v>210</v>
      </c>
      <c r="I224" s="96" t="s">
        <v>236</v>
      </c>
    </row>
    <row r="225" spans="1:9" ht="24" thickTop="1" thickBot="1">
      <c r="A225" s="132">
        <f t="shared" si="12"/>
        <v>120</v>
      </c>
      <c r="B225" s="92">
        <v>4571</v>
      </c>
      <c r="C225" s="93" t="s">
        <v>326</v>
      </c>
      <c r="D225" s="93" t="s">
        <v>11</v>
      </c>
      <c r="E225" s="68">
        <v>0.29020000000000001</v>
      </c>
      <c r="F225" s="125">
        <v>855.6</v>
      </c>
      <c r="G225" s="131">
        <f t="shared" si="11"/>
        <v>248.29512000000003</v>
      </c>
      <c r="H225" s="94" t="s">
        <v>210</v>
      </c>
      <c r="I225" s="96" t="s">
        <v>237</v>
      </c>
    </row>
    <row r="226" spans="1:9" ht="24" thickTop="1" thickBot="1">
      <c r="A226" s="132">
        <f t="shared" si="12"/>
        <v>121</v>
      </c>
      <c r="B226" s="92">
        <v>4572</v>
      </c>
      <c r="C226" s="93" t="s">
        <v>326</v>
      </c>
      <c r="D226" s="93" t="s">
        <v>11</v>
      </c>
      <c r="E226" s="68">
        <v>0.2848</v>
      </c>
      <c r="F226" s="125">
        <v>855.6</v>
      </c>
      <c r="G226" s="131">
        <f t="shared" si="11"/>
        <v>243.67488</v>
      </c>
      <c r="H226" s="94" t="s">
        <v>210</v>
      </c>
      <c r="I226" s="96" t="s">
        <v>237</v>
      </c>
    </row>
    <row r="227" spans="1:9" ht="24" thickTop="1" thickBot="1">
      <c r="A227" s="132">
        <f t="shared" si="12"/>
        <v>122</v>
      </c>
      <c r="B227" s="92">
        <v>4595</v>
      </c>
      <c r="C227" s="93" t="s">
        <v>326</v>
      </c>
      <c r="D227" s="93" t="s">
        <v>11</v>
      </c>
      <c r="E227" s="68">
        <v>0.23780000000000001</v>
      </c>
      <c r="F227" s="125">
        <v>855.6</v>
      </c>
      <c r="G227" s="131">
        <f t="shared" si="11"/>
        <v>203.46168</v>
      </c>
      <c r="H227" s="94" t="s">
        <v>210</v>
      </c>
      <c r="I227" s="96" t="s">
        <v>237</v>
      </c>
    </row>
    <row r="228" spans="1:9" ht="24" thickTop="1" thickBot="1">
      <c r="A228" s="132">
        <f t="shared" si="12"/>
        <v>123</v>
      </c>
      <c r="B228" s="92">
        <v>4596</v>
      </c>
      <c r="C228" s="93" t="s">
        <v>326</v>
      </c>
      <c r="D228" s="93" t="s">
        <v>11</v>
      </c>
      <c r="E228" s="68">
        <v>0.29310000000000003</v>
      </c>
      <c r="F228" s="125">
        <v>855.6</v>
      </c>
      <c r="G228" s="131">
        <f t="shared" si="11"/>
        <v>250.77636000000004</v>
      </c>
      <c r="H228" s="94" t="s">
        <v>210</v>
      </c>
      <c r="I228" s="96" t="s">
        <v>237</v>
      </c>
    </row>
    <row r="229" spans="1:9" ht="24" thickTop="1" thickBot="1">
      <c r="A229" s="132">
        <f t="shared" si="12"/>
        <v>124</v>
      </c>
      <c r="B229" s="92">
        <v>4601</v>
      </c>
      <c r="C229" s="93" t="s">
        <v>326</v>
      </c>
      <c r="D229" s="93" t="s">
        <v>11</v>
      </c>
      <c r="E229" s="68">
        <v>1.2965</v>
      </c>
      <c r="F229" s="125">
        <v>855.6</v>
      </c>
      <c r="G229" s="131">
        <f t="shared" si="11"/>
        <v>1109.2854</v>
      </c>
      <c r="H229" s="94" t="s">
        <v>210</v>
      </c>
      <c r="I229" s="96" t="s">
        <v>237</v>
      </c>
    </row>
    <row r="230" spans="1:9" ht="24" thickTop="1" thickBot="1">
      <c r="A230" s="132">
        <f t="shared" si="12"/>
        <v>125</v>
      </c>
      <c r="B230" s="92">
        <v>4662</v>
      </c>
      <c r="C230" s="93" t="s">
        <v>235</v>
      </c>
      <c r="D230" s="93" t="s">
        <v>11</v>
      </c>
      <c r="E230" s="68">
        <v>0.28899999999999998</v>
      </c>
      <c r="F230" s="125">
        <v>855.6</v>
      </c>
      <c r="G230" s="131">
        <f t="shared" si="11"/>
        <v>247.26839999999999</v>
      </c>
      <c r="H230" s="94" t="s">
        <v>210</v>
      </c>
      <c r="I230" s="96" t="s">
        <v>237</v>
      </c>
    </row>
    <row r="231" spans="1:9" ht="24" thickTop="1" thickBot="1">
      <c r="A231" s="132">
        <f t="shared" si="12"/>
        <v>126</v>
      </c>
      <c r="B231" s="92">
        <v>4663</v>
      </c>
      <c r="C231" s="93" t="s">
        <v>235</v>
      </c>
      <c r="D231" s="93" t="s">
        <v>16</v>
      </c>
      <c r="E231" s="68">
        <v>0.20119999999999999</v>
      </c>
      <c r="F231" s="125">
        <v>855.6</v>
      </c>
      <c r="G231" s="131">
        <f t="shared" si="11"/>
        <v>172.14671999999999</v>
      </c>
      <c r="H231" s="94" t="s">
        <v>210</v>
      </c>
      <c r="I231" s="96" t="s">
        <v>237</v>
      </c>
    </row>
    <row r="232" spans="1:9" ht="24" thickTop="1" thickBot="1">
      <c r="A232" s="132">
        <f t="shared" si="12"/>
        <v>127</v>
      </c>
      <c r="B232" s="92">
        <v>4664</v>
      </c>
      <c r="C232" s="93" t="s">
        <v>235</v>
      </c>
      <c r="D232" s="93" t="s">
        <v>11</v>
      </c>
      <c r="E232" s="68">
        <v>1.2542</v>
      </c>
      <c r="F232" s="125">
        <v>855.6</v>
      </c>
      <c r="G232" s="131">
        <f t="shared" si="11"/>
        <v>1073.0935200000001</v>
      </c>
      <c r="H232" s="94" t="s">
        <v>210</v>
      </c>
      <c r="I232" s="96" t="s">
        <v>237</v>
      </c>
    </row>
    <row r="233" spans="1:9" ht="24" thickTop="1" thickBot="1">
      <c r="A233" s="132">
        <f t="shared" si="12"/>
        <v>128</v>
      </c>
      <c r="B233" s="92">
        <v>4681</v>
      </c>
      <c r="C233" s="93" t="s">
        <v>235</v>
      </c>
      <c r="D233" s="93" t="s">
        <v>11</v>
      </c>
      <c r="E233" s="68">
        <v>0.1258</v>
      </c>
      <c r="F233" s="125">
        <v>855.6</v>
      </c>
      <c r="G233" s="131">
        <f t="shared" si="11"/>
        <v>107.63448</v>
      </c>
      <c r="H233" s="94" t="s">
        <v>210</v>
      </c>
      <c r="I233" s="96" t="s">
        <v>237</v>
      </c>
    </row>
    <row r="234" spans="1:9" ht="24" thickTop="1" thickBot="1">
      <c r="A234" s="132">
        <f t="shared" si="12"/>
        <v>129</v>
      </c>
      <c r="B234" s="92">
        <v>4682</v>
      </c>
      <c r="C234" s="93" t="s">
        <v>235</v>
      </c>
      <c r="D234" s="93" t="s">
        <v>11</v>
      </c>
      <c r="E234" s="68">
        <v>0.1166</v>
      </c>
      <c r="F234" s="125">
        <v>855.6</v>
      </c>
      <c r="G234" s="131">
        <f t="shared" si="11"/>
        <v>99.762959999999993</v>
      </c>
      <c r="H234" s="94" t="s">
        <v>210</v>
      </c>
      <c r="I234" s="96" t="s">
        <v>237</v>
      </c>
    </row>
    <row r="235" spans="1:9" ht="24" thickTop="1" thickBot="1">
      <c r="A235" s="132">
        <f t="shared" si="12"/>
        <v>130</v>
      </c>
      <c r="B235" s="92" t="s">
        <v>329</v>
      </c>
      <c r="C235" s="93" t="s">
        <v>235</v>
      </c>
      <c r="D235" s="93" t="s">
        <v>11</v>
      </c>
      <c r="E235" s="68">
        <v>0.63239999999999996</v>
      </c>
      <c r="F235" s="125">
        <v>892.8</v>
      </c>
      <c r="G235" s="131">
        <f t="shared" si="11"/>
        <v>564.60671999999988</v>
      </c>
      <c r="H235" s="94" t="s">
        <v>210</v>
      </c>
      <c r="I235" s="95" t="s">
        <v>330</v>
      </c>
    </row>
    <row r="236" spans="1:9" ht="24" thickTop="1" thickBot="1">
      <c r="A236" s="132">
        <f t="shared" si="12"/>
        <v>131</v>
      </c>
      <c r="B236" s="92">
        <v>4708</v>
      </c>
      <c r="C236" s="93" t="s">
        <v>235</v>
      </c>
      <c r="D236" s="93" t="s">
        <v>11</v>
      </c>
      <c r="E236" s="68">
        <v>0.39200000000000002</v>
      </c>
      <c r="F236" s="125">
        <v>892.8</v>
      </c>
      <c r="G236" s="131">
        <f t="shared" si="11"/>
        <v>349.9776</v>
      </c>
      <c r="H236" s="94" t="s">
        <v>210</v>
      </c>
      <c r="I236" s="95" t="s">
        <v>330</v>
      </c>
    </row>
    <row r="237" spans="1:9" ht="24" thickTop="1" thickBot="1">
      <c r="A237" s="132">
        <f t="shared" si="12"/>
        <v>132</v>
      </c>
      <c r="B237" s="92">
        <v>4709</v>
      </c>
      <c r="C237" s="93" t="s">
        <v>235</v>
      </c>
      <c r="D237" s="93" t="s">
        <v>11</v>
      </c>
      <c r="E237" s="68">
        <v>0.77859999999999996</v>
      </c>
      <c r="F237" s="125">
        <v>892.8</v>
      </c>
      <c r="G237" s="131">
        <f t="shared" si="11"/>
        <v>695.13407999999993</v>
      </c>
      <c r="H237" s="94" t="s">
        <v>210</v>
      </c>
      <c r="I237" s="95" t="s">
        <v>330</v>
      </c>
    </row>
    <row r="238" spans="1:9" ht="24.75" customHeight="1" thickTop="1" thickBot="1">
      <c r="A238" s="330">
        <f t="shared" si="12"/>
        <v>133</v>
      </c>
      <c r="B238" s="332" t="s">
        <v>331</v>
      </c>
      <c r="C238" s="334" t="s">
        <v>235</v>
      </c>
      <c r="D238" s="93" t="s">
        <v>11</v>
      </c>
      <c r="E238" s="68">
        <v>0.4556</v>
      </c>
      <c r="F238" s="125">
        <v>892.8</v>
      </c>
      <c r="G238" s="324">
        <f>SUM(E238*F238)+(E239*F239)</f>
        <v>429.12468000000001</v>
      </c>
      <c r="H238" s="328" t="s">
        <v>210</v>
      </c>
      <c r="I238" s="89" t="s">
        <v>284</v>
      </c>
    </row>
    <row r="239" spans="1:9" ht="13.5" customHeight="1" thickTop="1" thickBot="1">
      <c r="A239" s="331"/>
      <c r="B239" s="333"/>
      <c r="C239" s="335"/>
      <c r="D239" s="93" t="s">
        <v>332</v>
      </c>
      <c r="E239" s="68">
        <v>0.105</v>
      </c>
      <c r="F239" s="125">
        <v>213</v>
      </c>
      <c r="G239" s="324"/>
      <c r="H239" s="329"/>
      <c r="I239" s="89" t="s">
        <v>349</v>
      </c>
    </row>
    <row r="240" spans="1:9" ht="24" thickTop="1" thickBot="1">
      <c r="A240" s="132">
        <v>134</v>
      </c>
      <c r="B240" s="92" t="s">
        <v>333</v>
      </c>
      <c r="C240" s="93" t="s">
        <v>235</v>
      </c>
      <c r="D240" s="93" t="s">
        <v>11</v>
      </c>
      <c r="E240" s="68">
        <v>0.84079999999999999</v>
      </c>
      <c r="F240" s="125">
        <v>892.8</v>
      </c>
      <c r="G240" s="131">
        <f t="shared" si="11"/>
        <v>750.6662399999999</v>
      </c>
      <c r="H240" s="94" t="s">
        <v>210</v>
      </c>
      <c r="I240" s="95" t="s">
        <v>330</v>
      </c>
    </row>
    <row r="241" spans="1:9" ht="46.5" thickTop="1" thickBot="1">
      <c r="A241" s="132">
        <f>SUM(A240+1)</f>
        <v>135</v>
      </c>
      <c r="B241" s="92">
        <v>5104</v>
      </c>
      <c r="C241" s="93" t="s">
        <v>334</v>
      </c>
      <c r="D241" s="93" t="s">
        <v>11</v>
      </c>
      <c r="E241" s="68">
        <v>0.58640000000000003</v>
      </c>
      <c r="F241" s="125">
        <v>818.4</v>
      </c>
      <c r="G241" s="59">
        <f t="shared" si="11"/>
        <v>479.90976000000001</v>
      </c>
      <c r="H241" s="94" t="s">
        <v>210</v>
      </c>
      <c r="I241" s="95" t="s">
        <v>335</v>
      </c>
    </row>
    <row r="242" spans="1:9" ht="69" thickTop="1" thickBot="1">
      <c r="A242" s="132">
        <f>SUM(A241+1)</f>
        <v>136</v>
      </c>
      <c r="B242" s="194" t="s">
        <v>336</v>
      </c>
      <c r="C242" s="164" t="s">
        <v>337</v>
      </c>
      <c r="D242" s="164" t="s">
        <v>11</v>
      </c>
      <c r="E242" s="195">
        <v>12.148999999999999</v>
      </c>
      <c r="F242" s="148">
        <v>1041.5999999999999</v>
      </c>
      <c r="G242" s="205">
        <f t="shared" si="11"/>
        <v>12654.398399999998</v>
      </c>
      <c r="H242" s="94" t="s">
        <v>210</v>
      </c>
      <c r="I242" s="160" t="s">
        <v>338</v>
      </c>
    </row>
    <row r="243" spans="1:9" ht="69" thickTop="1" thickBot="1">
      <c r="A243" s="206">
        <v>137</v>
      </c>
      <c r="B243" s="207">
        <v>5507</v>
      </c>
      <c r="C243" s="208" t="s">
        <v>21</v>
      </c>
      <c r="D243" s="209" t="s">
        <v>11</v>
      </c>
      <c r="E243" s="210">
        <v>40.241799999999998</v>
      </c>
      <c r="F243" s="161">
        <v>967.2</v>
      </c>
      <c r="G243" s="177">
        <f t="shared" si="11"/>
        <v>38921.86896</v>
      </c>
      <c r="H243" s="211" t="s">
        <v>238</v>
      </c>
      <c r="I243" s="257" t="s">
        <v>350</v>
      </c>
    </row>
    <row r="244" spans="1:9" ht="35.25" thickTop="1" thickBot="1">
      <c r="A244" s="196">
        <f t="shared" ref="A244:A254" si="13">SUM(A243+1)</f>
        <v>138</v>
      </c>
      <c r="B244" s="98">
        <v>6211</v>
      </c>
      <c r="C244" s="64" t="s">
        <v>339</v>
      </c>
      <c r="D244" s="64" t="s">
        <v>11</v>
      </c>
      <c r="E244" s="65">
        <v>32.455100000000002</v>
      </c>
      <c r="F244" s="125">
        <v>967.2</v>
      </c>
      <c r="G244" s="131">
        <f t="shared" si="11"/>
        <v>31390.572720000004</v>
      </c>
      <c r="H244" s="66" t="s">
        <v>238</v>
      </c>
      <c r="I244" s="82" t="s">
        <v>340</v>
      </c>
    </row>
    <row r="245" spans="1:9" ht="35.25" thickTop="1" thickBot="1">
      <c r="A245" s="196">
        <f t="shared" si="13"/>
        <v>139</v>
      </c>
      <c r="B245" s="136">
        <v>6212</v>
      </c>
      <c r="C245" s="93" t="s">
        <v>339</v>
      </c>
      <c r="D245" s="64" t="s">
        <v>11</v>
      </c>
      <c r="E245" s="68">
        <v>77.673400000000001</v>
      </c>
      <c r="F245" s="125">
        <v>967.2</v>
      </c>
      <c r="G245" s="131">
        <f t="shared" si="11"/>
        <v>75125.712480000002</v>
      </c>
      <c r="H245" s="66" t="s">
        <v>238</v>
      </c>
      <c r="I245" s="82" t="s">
        <v>340</v>
      </c>
    </row>
    <row r="246" spans="1:9" ht="35.25" thickTop="1" thickBot="1">
      <c r="A246" s="196">
        <f t="shared" si="13"/>
        <v>140</v>
      </c>
      <c r="B246" s="92">
        <v>6213</v>
      </c>
      <c r="C246" s="93" t="s">
        <v>339</v>
      </c>
      <c r="D246" s="64" t="s">
        <v>11</v>
      </c>
      <c r="E246" s="68">
        <v>46.506999999999998</v>
      </c>
      <c r="F246" s="125">
        <v>967.2</v>
      </c>
      <c r="G246" s="131">
        <f t="shared" si="11"/>
        <v>44981.570399999997</v>
      </c>
      <c r="H246" s="66" t="s">
        <v>238</v>
      </c>
      <c r="I246" s="82" t="s">
        <v>340</v>
      </c>
    </row>
    <row r="247" spans="1:9" ht="35.25" thickTop="1" thickBot="1">
      <c r="A247" s="196">
        <f t="shared" si="13"/>
        <v>141</v>
      </c>
      <c r="B247" s="92">
        <v>6214</v>
      </c>
      <c r="C247" s="93" t="s">
        <v>339</v>
      </c>
      <c r="D247" s="64" t="s">
        <v>11</v>
      </c>
      <c r="E247" s="68">
        <v>66.923000000000002</v>
      </c>
      <c r="F247" s="125">
        <v>967.2</v>
      </c>
      <c r="G247" s="131">
        <f t="shared" si="11"/>
        <v>64727.925600000002</v>
      </c>
      <c r="H247" s="66" t="s">
        <v>238</v>
      </c>
      <c r="I247" s="82" t="s">
        <v>340</v>
      </c>
    </row>
    <row r="248" spans="1:9" ht="35.25" thickTop="1" thickBot="1">
      <c r="A248" s="196">
        <f t="shared" si="13"/>
        <v>142</v>
      </c>
      <c r="B248" s="98">
        <v>6215</v>
      </c>
      <c r="C248" s="64" t="s">
        <v>339</v>
      </c>
      <c r="D248" s="64" t="s">
        <v>11</v>
      </c>
      <c r="E248" s="65">
        <v>25.242000000000001</v>
      </c>
      <c r="F248" s="125">
        <v>967.2</v>
      </c>
      <c r="G248" s="131">
        <f t="shared" si="11"/>
        <v>24414.062400000003</v>
      </c>
      <c r="H248" s="66" t="s">
        <v>238</v>
      </c>
      <c r="I248" s="82" t="s">
        <v>340</v>
      </c>
    </row>
    <row r="249" spans="1:9" ht="24" thickTop="1" thickBot="1">
      <c r="A249" s="193">
        <f t="shared" si="13"/>
        <v>143</v>
      </c>
      <c r="B249" s="98">
        <v>6216</v>
      </c>
      <c r="C249" s="64" t="s">
        <v>339</v>
      </c>
      <c r="D249" s="64" t="s">
        <v>11</v>
      </c>
      <c r="E249" s="65">
        <v>1.7225999999999999</v>
      </c>
      <c r="F249" s="125">
        <v>892.8</v>
      </c>
      <c r="G249" s="131">
        <f t="shared" si="11"/>
        <v>1537.9372799999999</v>
      </c>
      <c r="H249" s="66" t="s">
        <v>238</v>
      </c>
      <c r="I249" s="67" t="s">
        <v>341</v>
      </c>
    </row>
    <row r="250" spans="1:9" ht="35.25" thickTop="1" thickBot="1">
      <c r="A250" s="193">
        <f t="shared" si="13"/>
        <v>144</v>
      </c>
      <c r="B250" s="98">
        <v>6217</v>
      </c>
      <c r="C250" s="64" t="s">
        <v>339</v>
      </c>
      <c r="D250" s="64" t="s">
        <v>11</v>
      </c>
      <c r="E250" s="65">
        <v>33.651899999999998</v>
      </c>
      <c r="F250" s="125">
        <v>967.2</v>
      </c>
      <c r="G250" s="131">
        <f t="shared" si="11"/>
        <v>32548.117679999999</v>
      </c>
      <c r="H250" s="66" t="s">
        <v>238</v>
      </c>
      <c r="I250" s="67" t="s">
        <v>340</v>
      </c>
    </row>
    <row r="251" spans="1:9" ht="24" thickTop="1" thickBot="1">
      <c r="A251" s="196">
        <f t="shared" si="13"/>
        <v>145</v>
      </c>
      <c r="B251" s="98">
        <v>6218</v>
      </c>
      <c r="C251" s="64" t="s">
        <v>339</v>
      </c>
      <c r="D251" s="64" t="s">
        <v>11</v>
      </c>
      <c r="E251" s="65">
        <v>15.091200000000001</v>
      </c>
      <c r="F251" s="125">
        <v>818.4</v>
      </c>
      <c r="G251" s="131">
        <f t="shared" si="11"/>
        <v>12350.638080000001</v>
      </c>
      <c r="H251" s="66" t="s">
        <v>238</v>
      </c>
      <c r="I251" s="82" t="s">
        <v>342</v>
      </c>
    </row>
    <row r="252" spans="1:9" ht="24" thickTop="1" thickBot="1">
      <c r="A252" s="196">
        <f t="shared" si="13"/>
        <v>146</v>
      </c>
      <c r="B252" s="98">
        <v>6219</v>
      </c>
      <c r="C252" s="64" t="s">
        <v>339</v>
      </c>
      <c r="D252" s="64" t="s">
        <v>11</v>
      </c>
      <c r="E252" s="65">
        <v>6.6896000000000004</v>
      </c>
      <c r="F252" s="125">
        <v>818.4</v>
      </c>
      <c r="G252" s="131">
        <f t="shared" si="11"/>
        <v>5474.7686400000002</v>
      </c>
      <c r="H252" s="66" t="s">
        <v>238</v>
      </c>
      <c r="I252" s="82" t="s">
        <v>342</v>
      </c>
    </row>
    <row r="253" spans="1:9" ht="24" thickTop="1" thickBot="1">
      <c r="A253" s="196">
        <f t="shared" si="13"/>
        <v>147</v>
      </c>
      <c r="B253" s="98">
        <v>6220</v>
      </c>
      <c r="C253" s="64" t="s">
        <v>339</v>
      </c>
      <c r="D253" s="64" t="s">
        <v>11</v>
      </c>
      <c r="E253" s="65">
        <v>6.0983999999999998</v>
      </c>
      <c r="F253" s="125">
        <v>818.4</v>
      </c>
      <c r="G253" s="131">
        <f t="shared" si="11"/>
        <v>4990.9305599999998</v>
      </c>
      <c r="H253" s="66" t="s">
        <v>238</v>
      </c>
      <c r="I253" s="82" t="s">
        <v>342</v>
      </c>
    </row>
    <row r="254" spans="1:9" ht="24" thickTop="1" thickBot="1">
      <c r="A254" s="196">
        <f t="shared" si="13"/>
        <v>148</v>
      </c>
      <c r="B254" s="98">
        <v>6221</v>
      </c>
      <c r="C254" s="64" t="s">
        <v>339</v>
      </c>
      <c r="D254" s="64" t="s">
        <v>11</v>
      </c>
      <c r="E254" s="65">
        <v>14.6129</v>
      </c>
      <c r="F254" s="167">
        <v>818.4</v>
      </c>
      <c r="G254" s="179">
        <f t="shared" si="11"/>
        <v>11959.19736</v>
      </c>
      <c r="H254" s="66" t="s">
        <v>238</v>
      </c>
      <c r="I254" s="82" t="s">
        <v>342</v>
      </c>
    </row>
    <row r="255" spans="1:9" ht="16.5" thickBot="1">
      <c r="A255" s="286" t="s">
        <v>33</v>
      </c>
      <c r="B255" s="287"/>
      <c r="C255" s="287"/>
      <c r="D255" s="288"/>
      <c r="E255" s="168">
        <f>SUM(E103:E254)</f>
        <v>712.45529999999997</v>
      </c>
      <c r="F255" s="212" t="s">
        <v>12</v>
      </c>
      <c r="G255" s="170">
        <f>SUM(G103:G254)</f>
        <v>676900.25624000013</v>
      </c>
      <c r="H255" s="171" t="s">
        <v>12</v>
      </c>
      <c r="I255" s="172" t="s">
        <v>12</v>
      </c>
    </row>
    <row r="257" spans="1:9">
      <c r="A257" s="1" t="s">
        <v>37</v>
      </c>
    </row>
    <row r="258" spans="1:9" ht="16.5" thickBot="1"/>
    <row r="259" spans="1:9" ht="19.5" customHeight="1" thickTop="1">
      <c r="A259" s="289" t="s">
        <v>3</v>
      </c>
      <c r="B259" s="291" t="s">
        <v>5</v>
      </c>
      <c r="C259" s="291" t="s">
        <v>6</v>
      </c>
      <c r="D259" s="295" t="s">
        <v>8</v>
      </c>
      <c r="E259" s="291" t="s">
        <v>7</v>
      </c>
      <c r="F259" s="297" t="s">
        <v>29</v>
      </c>
      <c r="G259" s="299" t="s">
        <v>244</v>
      </c>
      <c r="H259" s="338" t="s">
        <v>208</v>
      </c>
      <c r="I259" s="301" t="s">
        <v>4</v>
      </c>
    </row>
    <row r="260" spans="1:9" ht="21" customHeight="1" thickBot="1">
      <c r="A260" s="290"/>
      <c r="B260" s="292"/>
      <c r="C260" s="336"/>
      <c r="D260" s="296"/>
      <c r="E260" s="292"/>
      <c r="F260" s="298"/>
      <c r="G260" s="300"/>
      <c r="H260" s="339"/>
      <c r="I260" s="302"/>
    </row>
    <row r="261" spans="1:9" ht="17.25" thickTop="1" thickBot="1">
      <c r="A261" s="50" t="s">
        <v>9</v>
      </c>
      <c r="B261" s="51">
        <v>1</v>
      </c>
      <c r="C261" s="51">
        <v>2</v>
      </c>
      <c r="D261" s="51">
        <v>3</v>
      </c>
      <c r="E261" s="51">
        <v>4</v>
      </c>
      <c r="F261" s="109">
        <v>5</v>
      </c>
      <c r="G261" s="110" t="s">
        <v>30</v>
      </c>
      <c r="H261" s="234">
        <v>7</v>
      </c>
      <c r="I261" s="173">
        <v>8</v>
      </c>
    </row>
    <row r="262" spans="1:9" ht="69" thickTop="1" thickBot="1">
      <c r="A262" s="213">
        <v>1</v>
      </c>
      <c r="B262" s="214" t="s">
        <v>343</v>
      </c>
      <c r="C262" s="215" t="s">
        <v>15</v>
      </c>
      <c r="D262" s="215" t="s">
        <v>11</v>
      </c>
      <c r="E262" s="216">
        <v>13.3345</v>
      </c>
      <c r="F262" s="73">
        <v>1041.5999999999999</v>
      </c>
      <c r="G262" s="59">
        <f>SUM(E262*F262)</f>
        <v>13889.215199999999</v>
      </c>
      <c r="H262" s="217" t="s">
        <v>210</v>
      </c>
      <c r="I262" s="218" t="s">
        <v>344</v>
      </c>
    </row>
    <row r="263" spans="1:9" ht="57.75" thickTop="1" thickBot="1">
      <c r="A263" s="219">
        <v>2</v>
      </c>
      <c r="B263" s="220">
        <v>1032</v>
      </c>
      <c r="C263" s="221" t="s">
        <v>345</v>
      </c>
      <c r="D263" s="221" t="s">
        <v>11</v>
      </c>
      <c r="E263" s="222">
        <v>0.69769999999999999</v>
      </c>
      <c r="F263" s="223">
        <v>930</v>
      </c>
      <c r="G263" s="224">
        <f t="shared" ref="G263:G270" si="14">SUM(E263*F263)</f>
        <v>648.86099999999999</v>
      </c>
      <c r="H263" s="225" t="s">
        <v>210</v>
      </c>
      <c r="I263" s="226" t="s">
        <v>236</v>
      </c>
    </row>
    <row r="264" spans="1:9" ht="69" thickTop="1" thickBot="1">
      <c r="A264" s="204">
        <v>3</v>
      </c>
      <c r="B264" s="227">
        <v>1539</v>
      </c>
      <c r="C264" s="227" t="s">
        <v>14</v>
      </c>
      <c r="D264" s="78" t="s">
        <v>11</v>
      </c>
      <c r="E264" s="79">
        <v>20.898800000000001</v>
      </c>
      <c r="F264" s="90">
        <v>1041.5999999999999</v>
      </c>
      <c r="G264" s="91">
        <f t="shared" si="14"/>
        <v>21768.19008</v>
      </c>
      <c r="H264" s="81" t="s">
        <v>210</v>
      </c>
      <c r="I264" s="82" t="s">
        <v>351</v>
      </c>
    </row>
    <row r="265" spans="1:9" ht="24" thickTop="1" thickBot="1">
      <c r="A265" s="132">
        <v>4</v>
      </c>
      <c r="B265" s="162">
        <v>1540</v>
      </c>
      <c r="C265" s="162" t="s">
        <v>14</v>
      </c>
      <c r="D265" s="64" t="s">
        <v>11</v>
      </c>
      <c r="E265" s="65">
        <v>4.0738000000000003</v>
      </c>
      <c r="F265" s="58">
        <v>892.8</v>
      </c>
      <c r="G265" s="228">
        <f t="shared" si="14"/>
        <v>3637.0886399999999</v>
      </c>
      <c r="H265" s="66" t="s">
        <v>210</v>
      </c>
      <c r="I265" s="82" t="s">
        <v>346</v>
      </c>
    </row>
    <row r="266" spans="1:9" ht="24" thickTop="1" thickBot="1">
      <c r="A266" s="132">
        <v>5</v>
      </c>
      <c r="B266" s="98">
        <v>1541</v>
      </c>
      <c r="C266" s="64" t="s">
        <v>14</v>
      </c>
      <c r="D266" s="64" t="s">
        <v>11</v>
      </c>
      <c r="E266" s="65">
        <v>0.95960000000000001</v>
      </c>
      <c r="F266" s="58">
        <v>892.8</v>
      </c>
      <c r="G266" s="228">
        <f t="shared" si="14"/>
        <v>856.73087999999996</v>
      </c>
      <c r="H266" s="66" t="s">
        <v>210</v>
      </c>
      <c r="I266" s="82" t="s">
        <v>346</v>
      </c>
    </row>
    <row r="267" spans="1:9" ht="24" thickTop="1" thickBot="1">
      <c r="A267" s="132">
        <v>6</v>
      </c>
      <c r="B267" s="98">
        <v>1542</v>
      </c>
      <c r="C267" s="64" t="s">
        <v>14</v>
      </c>
      <c r="D267" s="64" t="s">
        <v>249</v>
      </c>
      <c r="E267" s="65">
        <v>0.45960000000000001</v>
      </c>
      <c r="F267" s="58">
        <v>255.6</v>
      </c>
      <c r="G267" s="228">
        <f t="shared" si="14"/>
        <v>117.47376</v>
      </c>
      <c r="H267" s="66" t="s">
        <v>210</v>
      </c>
      <c r="I267" s="82" t="s">
        <v>346</v>
      </c>
    </row>
    <row r="268" spans="1:9" ht="24" thickTop="1" thickBot="1">
      <c r="A268" s="132">
        <v>7</v>
      </c>
      <c r="B268" s="98">
        <v>1543</v>
      </c>
      <c r="C268" s="64" t="s">
        <v>14</v>
      </c>
      <c r="D268" s="64" t="s">
        <v>11</v>
      </c>
      <c r="E268" s="65">
        <v>1.9987999999999999</v>
      </c>
      <c r="F268" s="58">
        <v>892.8</v>
      </c>
      <c r="G268" s="228">
        <f t="shared" si="14"/>
        <v>1784.5286399999998</v>
      </c>
      <c r="H268" s="66" t="s">
        <v>210</v>
      </c>
      <c r="I268" s="82" t="s">
        <v>346</v>
      </c>
    </row>
    <row r="269" spans="1:9" ht="24" thickTop="1" thickBot="1">
      <c r="A269" s="132">
        <v>8</v>
      </c>
      <c r="B269" s="98">
        <v>1569</v>
      </c>
      <c r="C269" s="64" t="s">
        <v>15</v>
      </c>
      <c r="D269" s="64" t="s">
        <v>11</v>
      </c>
      <c r="E269" s="65">
        <v>3.1779999999999999</v>
      </c>
      <c r="F269" s="58">
        <v>892.8</v>
      </c>
      <c r="G269" s="228">
        <f t="shared" si="14"/>
        <v>2837.3183999999997</v>
      </c>
      <c r="H269" s="282" t="s">
        <v>210</v>
      </c>
      <c r="I269" s="82" t="s">
        <v>346</v>
      </c>
    </row>
    <row r="270" spans="1:9" ht="69" thickTop="1" thickBot="1">
      <c r="A270" s="229">
        <v>9</v>
      </c>
      <c r="B270" s="230">
        <v>1631</v>
      </c>
      <c r="C270" s="231" t="s">
        <v>347</v>
      </c>
      <c r="D270" s="78" t="s">
        <v>11</v>
      </c>
      <c r="E270" s="232">
        <v>5.2679</v>
      </c>
      <c r="F270" s="58">
        <v>1041.5999999999999</v>
      </c>
      <c r="G270" s="228">
        <f t="shared" si="14"/>
        <v>5487.0446399999992</v>
      </c>
      <c r="H270" s="268" t="s">
        <v>210</v>
      </c>
      <c r="I270" s="82" t="s">
        <v>348</v>
      </c>
    </row>
    <row r="271" spans="1:9" ht="16.5" thickBot="1">
      <c r="A271" s="318" t="s">
        <v>34</v>
      </c>
      <c r="B271" s="319"/>
      <c r="C271" s="319"/>
      <c r="D271" s="320"/>
      <c r="E271" s="104">
        <f>SUM(E262:E270)</f>
        <v>50.868699999999997</v>
      </c>
      <c r="F271" s="233" t="s">
        <v>12</v>
      </c>
      <c r="G271" s="106">
        <f>SUM(G262:G270)</f>
        <v>51026.451239999995</v>
      </c>
      <c r="H271" s="107" t="s">
        <v>12</v>
      </c>
      <c r="I271" s="108" t="s">
        <v>12</v>
      </c>
    </row>
    <row r="273" spans="1:7">
      <c r="G273" s="9" t="s">
        <v>38</v>
      </c>
    </row>
    <row r="275" spans="1:7">
      <c r="A275" s="1" t="s">
        <v>39</v>
      </c>
    </row>
    <row r="276" spans="1:7" s="22" customFormat="1">
      <c r="A276" s="1" t="s">
        <v>357</v>
      </c>
    </row>
    <row r="278" spans="1:7">
      <c r="G278" s="9" t="s">
        <v>40</v>
      </c>
    </row>
    <row r="280" spans="1:7">
      <c r="A280" s="1" t="s">
        <v>41</v>
      </c>
    </row>
    <row r="281" spans="1:7">
      <c r="A281" s="1" t="s">
        <v>42</v>
      </c>
    </row>
    <row r="282" spans="1:7">
      <c r="A282" s="1" t="s">
        <v>43</v>
      </c>
    </row>
    <row r="283" spans="1:7">
      <c r="A283" s="1" t="s">
        <v>45</v>
      </c>
    </row>
    <row r="285" spans="1:7">
      <c r="G285" s="9" t="s">
        <v>44</v>
      </c>
    </row>
    <row r="287" spans="1:7">
      <c r="A287" s="1" t="s">
        <v>46</v>
      </c>
    </row>
    <row r="289" spans="1:10" ht="18.75">
      <c r="A289" s="340" t="s">
        <v>47</v>
      </c>
      <c r="B289" s="340"/>
      <c r="C289" s="340"/>
      <c r="D289" s="340"/>
      <c r="E289" s="340"/>
      <c r="F289" s="340"/>
      <c r="G289" s="340"/>
      <c r="H289" s="340"/>
      <c r="I289" s="340"/>
    </row>
    <row r="291" spans="1:10">
      <c r="A291" s="1" t="s">
        <v>430</v>
      </c>
    </row>
    <row r="292" spans="1:10">
      <c r="A292" s="1" t="s">
        <v>432</v>
      </c>
    </row>
    <row r="293" spans="1:10">
      <c r="A293" s="1" t="s">
        <v>352</v>
      </c>
    </row>
    <row r="294" spans="1:10">
      <c r="A294" s="1" t="s">
        <v>48</v>
      </c>
    </row>
    <row r="295" spans="1:10">
      <c r="A295" s="1" t="s">
        <v>49</v>
      </c>
    </row>
    <row r="296" spans="1:10" s="273" customFormat="1">
      <c r="A296" s="271"/>
      <c r="B296" s="271"/>
      <c r="C296" s="271"/>
      <c r="D296" s="271"/>
      <c r="E296" s="271"/>
      <c r="F296" s="271"/>
      <c r="G296" s="272"/>
      <c r="H296" s="271"/>
      <c r="I296" s="271"/>
      <c r="J296" s="271"/>
    </row>
    <row r="297" spans="1:10" s="273" customFormat="1">
      <c r="A297" s="1" t="s">
        <v>402</v>
      </c>
      <c r="B297" s="271"/>
      <c r="C297" s="271"/>
      <c r="D297" s="271"/>
      <c r="E297" s="271"/>
      <c r="F297" s="271"/>
      <c r="G297" s="272"/>
      <c r="H297" s="271"/>
      <c r="I297" s="271"/>
      <c r="J297" s="271"/>
    </row>
    <row r="298" spans="1:10" s="273" customFormat="1">
      <c r="A298" s="1" t="s">
        <v>399</v>
      </c>
      <c r="B298" s="271"/>
      <c r="C298" s="271"/>
      <c r="D298" s="271"/>
      <c r="E298" s="271"/>
      <c r="F298" s="271"/>
      <c r="G298" s="272"/>
      <c r="H298" s="271"/>
      <c r="I298" s="271"/>
      <c r="J298" s="271"/>
    </row>
    <row r="299" spans="1:10" ht="15.75" customHeight="1">
      <c r="A299" s="1" t="s">
        <v>398</v>
      </c>
    </row>
    <row r="300" spans="1:10" ht="15.75" customHeight="1">
      <c r="A300" s="1" t="s">
        <v>403</v>
      </c>
    </row>
    <row r="301" spans="1:10" ht="15.75" customHeight="1"/>
    <row r="302" spans="1:10" ht="15.75" customHeight="1">
      <c r="A302" s="1" t="s">
        <v>404</v>
      </c>
    </row>
    <row r="303" spans="1:10" ht="15.75" customHeight="1">
      <c r="A303" s="1" t="s">
        <v>400</v>
      </c>
    </row>
    <row r="304" spans="1:10" ht="15.75" customHeight="1">
      <c r="A304" s="1" t="s">
        <v>401</v>
      </c>
    </row>
    <row r="305" spans="1:7" ht="15.75" customHeight="1">
      <c r="A305" s="1" t="s">
        <v>405</v>
      </c>
    </row>
    <row r="306" spans="1:7" ht="15.75" customHeight="1"/>
    <row r="307" spans="1:7">
      <c r="A307" s="1" t="s">
        <v>50</v>
      </c>
    </row>
    <row r="308" spans="1:7">
      <c r="A308" s="1" t="s">
        <v>51</v>
      </c>
    </row>
    <row r="309" spans="1:7">
      <c r="A309" s="1" t="s">
        <v>52</v>
      </c>
    </row>
    <row r="310" spans="1:7" ht="8.25" customHeight="1"/>
    <row r="311" spans="1:7">
      <c r="A311" s="1" t="s">
        <v>371</v>
      </c>
    </row>
    <row r="312" spans="1:7">
      <c r="A312" s="1" t="s">
        <v>358</v>
      </c>
    </row>
    <row r="313" spans="1:7">
      <c r="A313" s="1" t="s">
        <v>359</v>
      </c>
    </row>
    <row r="314" spans="1:7" ht="9" customHeight="1"/>
    <row r="315" spans="1:7">
      <c r="A315" s="1" t="s">
        <v>53</v>
      </c>
    </row>
    <row r="317" spans="1:7">
      <c r="A317" s="8" t="s">
        <v>54</v>
      </c>
      <c r="B317" s="1" t="s">
        <v>361</v>
      </c>
      <c r="G317" s="10"/>
    </row>
    <row r="318" spans="1:7">
      <c r="A318" s="8" t="s">
        <v>55</v>
      </c>
      <c r="B318" s="1" t="s">
        <v>362</v>
      </c>
      <c r="G318" s="10"/>
    </row>
    <row r="319" spans="1:7">
      <c r="A319" s="8" t="s">
        <v>56</v>
      </c>
      <c r="B319" s="1" t="s">
        <v>354</v>
      </c>
      <c r="G319" s="10"/>
    </row>
    <row r="320" spans="1:7">
      <c r="A320" s="8" t="s">
        <v>57</v>
      </c>
      <c r="B320" s="1" t="s">
        <v>353</v>
      </c>
      <c r="G320" s="10"/>
    </row>
    <row r="321" spans="1:10" ht="8.25" customHeight="1"/>
    <row r="322" spans="1:10">
      <c r="B322" s="1" t="s">
        <v>363</v>
      </c>
    </row>
    <row r="323" spans="1:10">
      <c r="B323" s="1" t="s">
        <v>370</v>
      </c>
      <c r="I323" s="12"/>
      <c r="J323" s="12"/>
    </row>
    <row r="325" spans="1:10">
      <c r="A325" s="1" t="s">
        <v>58</v>
      </c>
    </row>
    <row r="326" spans="1:10">
      <c r="A326" s="1" t="s">
        <v>431</v>
      </c>
    </row>
    <row r="327" spans="1:10">
      <c r="H327" s="337" t="s">
        <v>59</v>
      </c>
      <c r="I327" s="337"/>
    </row>
    <row r="328" spans="1:10">
      <c r="C328" s="255"/>
    </row>
    <row r="329" spans="1:10">
      <c r="H329" s="337" t="s">
        <v>356</v>
      </c>
      <c r="I329" s="337"/>
    </row>
    <row r="330" spans="1:10">
      <c r="H330" s="337" t="s">
        <v>60</v>
      </c>
      <c r="I330" s="337"/>
    </row>
    <row r="332" spans="1:10">
      <c r="C332" s="283"/>
    </row>
    <row r="335" spans="1:10">
      <c r="C335" s="255"/>
    </row>
  </sheetData>
  <mergeCells count="72">
    <mergeCell ref="H327:I327"/>
    <mergeCell ref="H329:I329"/>
    <mergeCell ref="H330:I330"/>
    <mergeCell ref="I259:I260"/>
    <mergeCell ref="A271:D271"/>
    <mergeCell ref="H259:H260"/>
    <mergeCell ref="A289:I289"/>
    <mergeCell ref="E259:E260"/>
    <mergeCell ref="F259:F260"/>
    <mergeCell ref="G259:G260"/>
    <mergeCell ref="A255:D255"/>
    <mergeCell ref="A259:A260"/>
    <mergeCell ref="B259:B260"/>
    <mergeCell ref="C259:C260"/>
    <mergeCell ref="D259:D260"/>
    <mergeCell ref="H238:H239"/>
    <mergeCell ref="A139:A140"/>
    <mergeCell ref="B139:B140"/>
    <mergeCell ref="C139:C140"/>
    <mergeCell ref="G139:G140"/>
    <mergeCell ref="H139:H140"/>
    <mergeCell ref="G238:G239"/>
    <mergeCell ref="A238:A239"/>
    <mergeCell ref="B238:B239"/>
    <mergeCell ref="C238:C239"/>
    <mergeCell ref="A135:A136"/>
    <mergeCell ref="B135:B136"/>
    <mergeCell ref="C135:C136"/>
    <mergeCell ref="G135:G136"/>
    <mergeCell ref="H135:H136"/>
    <mergeCell ref="A137:A138"/>
    <mergeCell ref="B137:B138"/>
    <mergeCell ref="C137:C138"/>
    <mergeCell ref="G137:G138"/>
    <mergeCell ref="H137:H138"/>
    <mergeCell ref="E46:E47"/>
    <mergeCell ref="F46:F47"/>
    <mergeCell ref="G46:G47"/>
    <mergeCell ref="H46:H47"/>
    <mergeCell ref="I46:I47"/>
    <mergeCell ref="A42:D42"/>
    <mergeCell ref="A46:A47"/>
    <mergeCell ref="B46:B47"/>
    <mergeCell ref="C46:C47"/>
    <mergeCell ref="D46:D47"/>
    <mergeCell ref="A1:I1"/>
    <mergeCell ref="A4:I4"/>
    <mergeCell ref="A5:I5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51:A52"/>
    <mergeCell ref="B51:B52"/>
    <mergeCell ref="C51:C52"/>
    <mergeCell ref="G51:G52"/>
    <mergeCell ref="H51:H52"/>
    <mergeCell ref="E100:E101"/>
    <mergeCell ref="F100:F101"/>
    <mergeCell ref="G100:G101"/>
    <mergeCell ref="H100:H101"/>
    <mergeCell ref="I100:I101"/>
    <mergeCell ref="A96:D96"/>
    <mergeCell ref="A100:A101"/>
    <mergeCell ref="B100:B101"/>
    <mergeCell ref="C100:C101"/>
    <mergeCell ref="D100:D101"/>
  </mergeCells>
  <phoneticPr fontId="1" type="noConversion"/>
  <pageMargins left="0.74803149606299213" right="0.19685039370078741" top="0.51181102362204722" bottom="0.59055118110236227" header="0.51181102362204722" footer="0.59055118110236227"/>
  <pageSetup paperSize="9" scale="80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63"/>
  <sheetViews>
    <sheetView topLeftCell="A431" workbookViewId="0">
      <selection activeCell="A380" sqref="A380"/>
    </sheetView>
  </sheetViews>
  <sheetFormatPr defaultRowHeight="12.75"/>
  <cols>
    <col min="1" max="1" width="5.140625" customWidth="1"/>
    <col min="2" max="2" width="7.140625" customWidth="1"/>
    <col min="3" max="3" width="17.42578125" customWidth="1"/>
    <col min="4" max="4" width="9.7109375" customWidth="1"/>
    <col min="7" max="7" width="12.42578125" customWidth="1"/>
    <col min="9" max="9" width="45" customWidth="1"/>
  </cols>
  <sheetData>
    <row r="1" spans="1:10" ht="78.75" customHeight="1">
      <c r="A1" s="313" t="s">
        <v>433</v>
      </c>
      <c r="B1" s="313"/>
      <c r="C1" s="313"/>
      <c r="D1" s="313"/>
      <c r="E1" s="313"/>
      <c r="F1" s="313"/>
      <c r="G1" s="313"/>
      <c r="H1" s="313"/>
      <c r="I1" s="313"/>
    </row>
    <row r="2" spans="1:10" ht="15.75">
      <c r="A2" s="1"/>
      <c r="B2" s="1"/>
      <c r="C2" s="1"/>
      <c r="D2" s="1"/>
      <c r="E2" s="1"/>
      <c r="F2" s="1"/>
      <c r="G2" s="3"/>
      <c r="H2" s="1"/>
      <c r="I2" s="1"/>
    </row>
    <row r="3" spans="1:10" ht="15.75">
      <c r="A3" s="1"/>
      <c r="B3" s="1"/>
      <c r="D3" s="1"/>
      <c r="E3" s="1"/>
      <c r="F3" s="1"/>
      <c r="G3" s="3"/>
      <c r="H3" s="1"/>
      <c r="I3" s="1"/>
    </row>
    <row r="4" spans="1:10" ht="25.5">
      <c r="A4" s="314" t="s">
        <v>61</v>
      </c>
      <c r="B4" s="314"/>
      <c r="C4" s="314"/>
      <c r="D4" s="314"/>
      <c r="E4" s="314"/>
      <c r="F4" s="314"/>
      <c r="G4" s="314"/>
      <c r="H4" s="314"/>
      <c r="I4" s="314"/>
    </row>
    <row r="5" spans="1:10" ht="31.5" customHeight="1">
      <c r="A5" s="315" t="s">
        <v>364</v>
      </c>
      <c r="B5" s="315"/>
      <c r="C5" s="315"/>
      <c r="D5" s="315"/>
      <c r="E5" s="315"/>
      <c r="F5" s="315"/>
      <c r="G5" s="315"/>
      <c r="H5" s="315"/>
      <c r="I5" s="315"/>
    </row>
    <row r="6" spans="1:10" ht="15.75">
      <c r="A6" s="1"/>
      <c r="B6" s="1"/>
      <c r="C6" s="1"/>
      <c r="D6" s="1"/>
      <c r="E6" s="1"/>
      <c r="F6" s="1"/>
      <c r="G6" s="3"/>
      <c r="H6" s="1"/>
      <c r="I6" s="1"/>
    </row>
    <row r="7" spans="1:10" ht="15.75">
      <c r="A7" s="1"/>
      <c r="B7" s="1"/>
      <c r="C7" s="1"/>
      <c r="D7" s="1"/>
      <c r="E7" s="1"/>
      <c r="F7" s="1"/>
      <c r="G7" s="9" t="s">
        <v>1</v>
      </c>
      <c r="H7" s="1"/>
      <c r="I7" s="1"/>
    </row>
    <row r="8" spans="1:10" ht="15.75">
      <c r="A8" s="1"/>
      <c r="B8" s="1"/>
      <c r="C8" s="1"/>
      <c r="D8" s="1"/>
      <c r="E8" s="1"/>
      <c r="F8" s="1"/>
      <c r="G8" s="3"/>
      <c r="H8" s="1"/>
      <c r="I8" s="1"/>
    </row>
    <row r="9" spans="1:10" ht="15.75">
      <c r="A9" s="1" t="s">
        <v>365</v>
      </c>
      <c r="B9" s="1"/>
      <c r="C9" s="1"/>
      <c r="D9" s="1"/>
      <c r="E9" s="1"/>
      <c r="F9" s="1"/>
      <c r="G9" s="3"/>
      <c r="H9" s="1"/>
      <c r="I9" s="1"/>
    </row>
    <row r="10" spans="1:10" ht="15.75">
      <c r="A10" s="1" t="s">
        <v>366</v>
      </c>
      <c r="B10" s="1"/>
      <c r="C10" s="1"/>
      <c r="D10" s="1"/>
      <c r="E10" s="1"/>
      <c r="F10" s="1"/>
      <c r="G10" s="3"/>
      <c r="H10" s="1"/>
      <c r="I10" s="1"/>
    </row>
    <row r="11" spans="1:10" ht="15.75">
      <c r="A11" s="1" t="s">
        <v>367</v>
      </c>
      <c r="B11" s="1"/>
      <c r="C11" s="1"/>
      <c r="D11" s="1"/>
      <c r="E11" s="1"/>
      <c r="F11" s="1"/>
      <c r="G11" s="3"/>
      <c r="H11" s="1"/>
      <c r="I11" s="1"/>
      <c r="J11" s="1"/>
    </row>
    <row r="12" spans="1:10" ht="15.75">
      <c r="A12" s="1"/>
      <c r="B12" s="1"/>
      <c r="C12" s="1"/>
      <c r="D12" s="1"/>
      <c r="E12" s="1"/>
      <c r="F12" s="1"/>
      <c r="G12" s="3"/>
      <c r="H12" s="1"/>
      <c r="I12" s="1"/>
      <c r="J12" s="1"/>
    </row>
    <row r="13" spans="1:10" ht="15.75">
      <c r="A13" s="1" t="s">
        <v>2</v>
      </c>
      <c r="B13" s="1"/>
      <c r="C13" s="1"/>
      <c r="D13" s="1"/>
      <c r="E13" s="1"/>
      <c r="F13" s="1"/>
      <c r="G13" s="3"/>
      <c r="H13" s="1"/>
      <c r="I13" s="1"/>
      <c r="J13" s="1"/>
    </row>
    <row r="14" spans="1:10" ht="10.5" customHeight="1" thickBot="1">
      <c r="A14" s="1"/>
      <c r="B14" s="1"/>
      <c r="C14" s="1"/>
      <c r="D14" s="1"/>
      <c r="E14" s="1"/>
      <c r="F14" s="1"/>
      <c r="G14" s="3"/>
      <c r="H14" s="1"/>
      <c r="I14" s="1"/>
      <c r="J14" s="1"/>
    </row>
    <row r="15" spans="1:10" ht="19.5" customHeight="1" thickTop="1">
      <c r="A15" s="289" t="s">
        <v>3</v>
      </c>
      <c r="B15" s="291" t="s">
        <v>205</v>
      </c>
      <c r="C15" s="293" t="s">
        <v>6</v>
      </c>
      <c r="D15" s="295" t="s">
        <v>8</v>
      </c>
      <c r="E15" s="316" t="s">
        <v>7</v>
      </c>
      <c r="F15" s="316" t="s">
        <v>206</v>
      </c>
      <c r="G15" s="299" t="s">
        <v>207</v>
      </c>
      <c r="H15" s="291" t="s">
        <v>208</v>
      </c>
      <c r="I15" s="301" t="s">
        <v>4</v>
      </c>
      <c r="J15" s="1"/>
    </row>
    <row r="16" spans="1:10" ht="21" customHeight="1" thickBot="1">
      <c r="A16" s="290"/>
      <c r="B16" s="292"/>
      <c r="C16" s="294"/>
      <c r="D16" s="296"/>
      <c r="E16" s="292"/>
      <c r="F16" s="317"/>
      <c r="G16" s="300"/>
      <c r="H16" s="292"/>
      <c r="I16" s="302"/>
      <c r="J16" s="1"/>
    </row>
    <row r="17" spans="1:10" ht="17.25" thickTop="1" thickBot="1">
      <c r="A17" s="50" t="s">
        <v>9</v>
      </c>
      <c r="B17" s="236">
        <v>1</v>
      </c>
      <c r="C17" s="236">
        <v>2</v>
      </c>
      <c r="D17" s="236">
        <v>3</v>
      </c>
      <c r="E17" s="236">
        <v>4</v>
      </c>
      <c r="F17" s="52">
        <v>5</v>
      </c>
      <c r="G17" s="53" t="s">
        <v>30</v>
      </c>
      <c r="H17" s="174">
        <v>7</v>
      </c>
      <c r="I17" s="173">
        <v>8</v>
      </c>
      <c r="J17" s="1"/>
    </row>
    <row r="18" spans="1:10" ht="35.25" thickTop="1" thickBot="1">
      <c r="A18" s="54">
        <f>SUM(A17+1)</f>
        <v>1</v>
      </c>
      <c r="B18" s="55" t="s">
        <v>209</v>
      </c>
      <c r="C18" s="56" t="s">
        <v>10</v>
      </c>
      <c r="D18" s="56" t="s">
        <v>11</v>
      </c>
      <c r="E18" s="57">
        <v>6.0134999999999996</v>
      </c>
      <c r="F18" s="58">
        <v>967.2</v>
      </c>
      <c r="G18" s="256">
        <f>SUM(E18*F18)</f>
        <v>5816.2572</v>
      </c>
      <c r="H18" s="60" t="s">
        <v>210</v>
      </c>
      <c r="I18" s="61" t="s">
        <v>211</v>
      </c>
      <c r="J18" s="1"/>
    </row>
    <row r="19" spans="1:10" ht="24" thickTop="1" thickBot="1">
      <c r="A19" s="62">
        <f t="shared" ref="A19:A41" si="0">SUM(A18+1)</f>
        <v>2</v>
      </c>
      <c r="B19" s="63" t="s">
        <v>212</v>
      </c>
      <c r="C19" s="64" t="s">
        <v>10</v>
      </c>
      <c r="D19" s="64" t="s">
        <v>11</v>
      </c>
      <c r="E19" s="65">
        <v>0.43819999999999998</v>
      </c>
      <c r="F19" s="58">
        <v>892.8</v>
      </c>
      <c r="G19" s="235">
        <f t="shared" ref="G19:G41" si="1">SUM(E19*F19)</f>
        <v>391.22495999999995</v>
      </c>
      <c r="H19" s="66" t="s">
        <v>210</v>
      </c>
      <c r="I19" s="67" t="s">
        <v>213</v>
      </c>
      <c r="J19" s="1"/>
    </row>
    <row r="20" spans="1:10" ht="24" thickTop="1" thickBot="1">
      <c r="A20" s="62">
        <f t="shared" si="0"/>
        <v>3</v>
      </c>
      <c r="B20" s="63" t="s">
        <v>214</v>
      </c>
      <c r="C20" s="64" t="s">
        <v>10</v>
      </c>
      <c r="D20" s="64" t="s">
        <v>11</v>
      </c>
      <c r="E20" s="68">
        <v>0.55889999999999995</v>
      </c>
      <c r="F20" s="58">
        <v>892.8</v>
      </c>
      <c r="G20" s="235">
        <f t="shared" si="1"/>
        <v>498.98591999999991</v>
      </c>
      <c r="H20" s="66" t="s">
        <v>210</v>
      </c>
      <c r="I20" s="67" t="s">
        <v>213</v>
      </c>
      <c r="J20" s="1"/>
    </row>
    <row r="21" spans="1:10" ht="24" thickTop="1" thickBot="1">
      <c r="A21" s="62">
        <f t="shared" si="0"/>
        <v>4</v>
      </c>
      <c r="B21" s="63" t="s">
        <v>215</v>
      </c>
      <c r="C21" s="64" t="s">
        <v>10</v>
      </c>
      <c r="D21" s="64" t="s">
        <v>11</v>
      </c>
      <c r="E21" s="65">
        <v>1.8158000000000001</v>
      </c>
      <c r="F21" s="58">
        <v>892.8</v>
      </c>
      <c r="G21" s="235">
        <f t="shared" si="1"/>
        <v>1621.14624</v>
      </c>
      <c r="H21" s="66" t="s">
        <v>210</v>
      </c>
      <c r="I21" s="67" t="s">
        <v>213</v>
      </c>
      <c r="J21" s="1"/>
    </row>
    <row r="22" spans="1:10" ht="24" thickTop="1" thickBot="1">
      <c r="A22" s="62">
        <f t="shared" si="0"/>
        <v>5</v>
      </c>
      <c r="B22" s="63" t="s">
        <v>216</v>
      </c>
      <c r="C22" s="64" t="s">
        <v>10</v>
      </c>
      <c r="D22" s="64" t="s">
        <v>11</v>
      </c>
      <c r="E22" s="65">
        <v>0.41410000000000002</v>
      </c>
      <c r="F22" s="58">
        <v>892.8</v>
      </c>
      <c r="G22" s="235">
        <f t="shared" si="1"/>
        <v>369.70848000000001</v>
      </c>
      <c r="H22" s="66" t="s">
        <v>210</v>
      </c>
      <c r="I22" s="67" t="s">
        <v>213</v>
      </c>
      <c r="J22" s="1"/>
    </row>
    <row r="23" spans="1:10" ht="24" thickTop="1" thickBot="1">
      <c r="A23" s="62">
        <f t="shared" si="0"/>
        <v>6</v>
      </c>
      <c r="B23" s="63" t="s">
        <v>217</v>
      </c>
      <c r="C23" s="64" t="s">
        <v>10</v>
      </c>
      <c r="D23" s="64" t="s">
        <v>11</v>
      </c>
      <c r="E23" s="65">
        <v>0.99080000000000001</v>
      </c>
      <c r="F23" s="58">
        <v>892.8</v>
      </c>
      <c r="G23" s="235">
        <f t="shared" si="1"/>
        <v>884.58623999999998</v>
      </c>
      <c r="H23" s="66" t="s">
        <v>210</v>
      </c>
      <c r="I23" s="67" t="s">
        <v>213</v>
      </c>
      <c r="J23" s="1"/>
    </row>
    <row r="24" spans="1:10" ht="24" thickTop="1" thickBot="1">
      <c r="A24" s="62">
        <f t="shared" si="0"/>
        <v>7</v>
      </c>
      <c r="B24" s="63" t="s">
        <v>218</v>
      </c>
      <c r="C24" s="64" t="s">
        <v>10</v>
      </c>
      <c r="D24" s="64" t="s">
        <v>11</v>
      </c>
      <c r="E24" s="65">
        <v>0.85</v>
      </c>
      <c r="F24" s="58">
        <v>892.8</v>
      </c>
      <c r="G24" s="235">
        <f t="shared" si="1"/>
        <v>758.88</v>
      </c>
      <c r="H24" s="66" t="s">
        <v>210</v>
      </c>
      <c r="I24" s="67" t="s">
        <v>213</v>
      </c>
      <c r="J24" s="1"/>
    </row>
    <row r="25" spans="1:10" ht="24" thickTop="1" thickBot="1">
      <c r="A25" s="62">
        <f t="shared" si="0"/>
        <v>8</v>
      </c>
      <c r="B25" s="63" t="s">
        <v>219</v>
      </c>
      <c r="C25" s="64" t="s">
        <v>10</v>
      </c>
      <c r="D25" s="64" t="s">
        <v>11</v>
      </c>
      <c r="E25" s="65">
        <v>0.45169999999999999</v>
      </c>
      <c r="F25" s="58">
        <v>892.8</v>
      </c>
      <c r="G25" s="235">
        <f t="shared" si="1"/>
        <v>403.27775999999994</v>
      </c>
      <c r="H25" s="66" t="s">
        <v>210</v>
      </c>
      <c r="I25" s="67" t="s">
        <v>213</v>
      </c>
      <c r="J25" s="1"/>
    </row>
    <row r="26" spans="1:10" ht="24" thickTop="1" thickBot="1">
      <c r="A26" s="62">
        <f t="shared" si="0"/>
        <v>9</v>
      </c>
      <c r="B26" s="63" t="s">
        <v>220</v>
      </c>
      <c r="C26" s="64" t="s">
        <v>10</v>
      </c>
      <c r="D26" s="64" t="s">
        <v>11</v>
      </c>
      <c r="E26" s="65">
        <v>1.3395999999999999</v>
      </c>
      <c r="F26" s="58">
        <v>892.8</v>
      </c>
      <c r="G26" s="235">
        <f t="shared" si="1"/>
        <v>1195.9948799999997</v>
      </c>
      <c r="H26" s="66" t="s">
        <v>210</v>
      </c>
      <c r="I26" s="67" t="s">
        <v>213</v>
      </c>
      <c r="J26" s="1"/>
    </row>
    <row r="27" spans="1:10" ht="35.25" thickTop="1" thickBot="1">
      <c r="A27" s="62">
        <f t="shared" si="0"/>
        <v>10</v>
      </c>
      <c r="B27" s="63" t="s">
        <v>221</v>
      </c>
      <c r="C27" s="64" t="s">
        <v>222</v>
      </c>
      <c r="D27" s="64" t="s">
        <v>11</v>
      </c>
      <c r="E27" s="65">
        <v>6.5335000000000001</v>
      </c>
      <c r="F27" s="58">
        <v>967.2</v>
      </c>
      <c r="G27" s="235">
        <f t="shared" si="1"/>
        <v>6319.2012000000004</v>
      </c>
      <c r="H27" s="66" t="s">
        <v>210</v>
      </c>
      <c r="I27" s="67" t="s">
        <v>211</v>
      </c>
      <c r="J27" s="1"/>
    </row>
    <row r="28" spans="1:10" ht="24" thickTop="1" thickBot="1">
      <c r="A28" s="69">
        <f t="shared" si="0"/>
        <v>11</v>
      </c>
      <c r="B28" s="70" t="s">
        <v>223</v>
      </c>
      <c r="C28" s="71" t="s">
        <v>222</v>
      </c>
      <c r="D28" s="71" t="s">
        <v>11</v>
      </c>
      <c r="E28" s="72">
        <v>0.38500000000000001</v>
      </c>
      <c r="F28" s="58">
        <v>892.8</v>
      </c>
      <c r="G28" s="149">
        <f t="shared" si="1"/>
        <v>343.72800000000001</v>
      </c>
      <c r="H28" s="74" t="s">
        <v>210</v>
      </c>
      <c r="I28" s="75" t="s">
        <v>213</v>
      </c>
      <c r="J28" s="1"/>
    </row>
    <row r="29" spans="1:10" ht="46.5" thickTop="1" thickBot="1">
      <c r="A29" s="76">
        <f t="shared" si="0"/>
        <v>12</v>
      </c>
      <c r="B29" s="77">
        <v>387</v>
      </c>
      <c r="C29" s="254" t="s">
        <v>224</v>
      </c>
      <c r="D29" s="254" t="s">
        <v>11</v>
      </c>
      <c r="E29" s="79">
        <v>0.51639999999999997</v>
      </c>
      <c r="F29" s="80">
        <v>930</v>
      </c>
      <c r="G29" s="121">
        <f t="shared" si="1"/>
        <v>480.25199999999995</v>
      </c>
      <c r="H29" s="81" t="s">
        <v>210</v>
      </c>
      <c r="I29" s="82" t="s">
        <v>225</v>
      </c>
      <c r="J29" s="1"/>
    </row>
    <row r="30" spans="1:10" ht="24" thickTop="1" thickBot="1">
      <c r="A30" s="62">
        <f t="shared" si="0"/>
        <v>13</v>
      </c>
      <c r="B30" s="63" t="s">
        <v>226</v>
      </c>
      <c r="C30" s="64" t="s">
        <v>224</v>
      </c>
      <c r="D30" s="64" t="s">
        <v>11</v>
      </c>
      <c r="E30" s="65">
        <v>0.38600000000000001</v>
      </c>
      <c r="F30" s="58">
        <v>855.6</v>
      </c>
      <c r="G30" s="235">
        <f t="shared" si="1"/>
        <v>330.26160000000004</v>
      </c>
      <c r="H30" s="66" t="s">
        <v>210</v>
      </c>
      <c r="I30" s="67" t="s">
        <v>227</v>
      </c>
      <c r="J30" s="1"/>
    </row>
    <row r="31" spans="1:10" ht="24" thickTop="1" thickBot="1">
      <c r="A31" s="62">
        <f t="shared" si="0"/>
        <v>14</v>
      </c>
      <c r="B31" s="63" t="s">
        <v>228</v>
      </c>
      <c r="C31" s="64" t="s">
        <v>224</v>
      </c>
      <c r="D31" s="64" t="s">
        <v>11</v>
      </c>
      <c r="E31" s="65">
        <v>0.93720000000000003</v>
      </c>
      <c r="F31" s="58">
        <v>855.6</v>
      </c>
      <c r="G31" s="235">
        <f t="shared" si="1"/>
        <v>801.86832000000004</v>
      </c>
      <c r="H31" s="66" t="s">
        <v>210</v>
      </c>
      <c r="I31" s="67" t="s">
        <v>229</v>
      </c>
      <c r="J31" s="1"/>
    </row>
    <row r="32" spans="1:10" ht="46.5" thickTop="1" thickBot="1">
      <c r="A32" s="62">
        <f t="shared" si="0"/>
        <v>15</v>
      </c>
      <c r="B32" s="63" t="s">
        <v>230</v>
      </c>
      <c r="C32" s="64" t="s">
        <v>224</v>
      </c>
      <c r="D32" s="64" t="s">
        <v>11</v>
      </c>
      <c r="E32" s="65">
        <v>0.79090000000000005</v>
      </c>
      <c r="F32" s="58">
        <v>930</v>
      </c>
      <c r="G32" s="235">
        <f t="shared" si="1"/>
        <v>735.53700000000003</v>
      </c>
      <c r="H32" s="66" t="s">
        <v>210</v>
      </c>
      <c r="I32" s="67" t="s">
        <v>225</v>
      </c>
      <c r="J32" s="1"/>
    </row>
    <row r="33" spans="1:10" ht="24" thickTop="1" thickBot="1">
      <c r="A33" s="62">
        <f t="shared" si="0"/>
        <v>16</v>
      </c>
      <c r="B33" s="63" t="s">
        <v>231</v>
      </c>
      <c r="C33" s="64" t="s">
        <v>224</v>
      </c>
      <c r="D33" s="64" t="s">
        <v>11</v>
      </c>
      <c r="E33" s="65">
        <v>0.19009999999999999</v>
      </c>
      <c r="F33" s="58">
        <v>855.6</v>
      </c>
      <c r="G33" s="235">
        <f t="shared" si="1"/>
        <v>162.64956000000001</v>
      </c>
      <c r="H33" s="66" t="s">
        <v>210</v>
      </c>
      <c r="I33" s="67" t="s">
        <v>227</v>
      </c>
      <c r="J33" s="1"/>
    </row>
    <row r="34" spans="1:10" ht="46.5" thickTop="1" thickBot="1">
      <c r="A34" s="62">
        <f t="shared" si="0"/>
        <v>17</v>
      </c>
      <c r="B34" s="63">
        <v>400</v>
      </c>
      <c r="C34" s="64" t="s">
        <v>224</v>
      </c>
      <c r="D34" s="64" t="s">
        <v>11</v>
      </c>
      <c r="E34" s="65">
        <v>1.0063</v>
      </c>
      <c r="F34" s="58">
        <v>930</v>
      </c>
      <c r="G34" s="235">
        <f>SUM(E34*F34)</f>
        <v>935.85899999999992</v>
      </c>
      <c r="H34" s="66" t="s">
        <v>210</v>
      </c>
      <c r="I34" s="82" t="s">
        <v>225</v>
      </c>
      <c r="J34" s="1"/>
    </row>
    <row r="35" spans="1:10" ht="46.5" thickTop="1" thickBot="1">
      <c r="A35" s="62">
        <f t="shared" si="0"/>
        <v>18</v>
      </c>
      <c r="B35" s="63">
        <v>401</v>
      </c>
      <c r="C35" s="64" t="s">
        <v>224</v>
      </c>
      <c r="D35" s="64" t="s">
        <v>11</v>
      </c>
      <c r="E35" s="65">
        <v>0.7379</v>
      </c>
      <c r="F35" s="58">
        <v>930</v>
      </c>
      <c r="G35" s="235">
        <f t="shared" si="1"/>
        <v>686.24699999999996</v>
      </c>
      <c r="H35" s="66" t="s">
        <v>210</v>
      </c>
      <c r="I35" s="82" t="s">
        <v>225</v>
      </c>
      <c r="J35" s="1"/>
    </row>
    <row r="36" spans="1:10" ht="24" thickTop="1" thickBot="1">
      <c r="A36" s="62">
        <f t="shared" si="0"/>
        <v>19</v>
      </c>
      <c r="B36" s="63" t="s">
        <v>232</v>
      </c>
      <c r="C36" s="64" t="s">
        <v>233</v>
      </c>
      <c r="D36" s="64" t="s">
        <v>11</v>
      </c>
      <c r="E36" s="65">
        <v>0.2878</v>
      </c>
      <c r="F36" s="58">
        <v>892.8</v>
      </c>
      <c r="G36" s="235">
        <f t="shared" si="1"/>
        <v>256.94783999999999</v>
      </c>
      <c r="H36" s="66" t="s">
        <v>210</v>
      </c>
      <c r="I36" s="67" t="s">
        <v>234</v>
      </c>
      <c r="J36" s="1"/>
    </row>
    <row r="37" spans="1:10" ht="24" thickTop="1" thickBot="1">
      <c r="A37" s="83">
        <f t="shared" si="0"/>
        <v>20</v>
      </c>
      <c r="B37" s="84">
        <v>1365</v>
      </c>
      <c r="C37" s="85" t="s">
        <v>235</v>
      </c>
      <c r="D37" s="85" t="s">
        <v>11</v>
      </c>
      <c r="E37" s="86">
        <v>1.1476</v>
      </c>
      <c r="F37" s="87">
        <v>892.8</v>
      </c>
      <c r="G37" s="175">
        <f t="shared" si="1"/>
        <v>1024.57728</v>
      </c>
      <c r="H37" s="242" t="s">
        <v>210</v>
      </c>
      <c r="I37" s="89" t="s">
        <v>234</v>
      </c>
      <c r="J37" s="1"/>
    </row>
    <row r="38" spans="1:10" ht="69" thickTop="1" thickBot="1">
      <c r="A38" s="260" t="s">
        <v>360</v>
      </c>
      <c r="B38" s="253">
        <v>1593</v>
      </c>
      <c r="C38" s="254" t="s">
        <v>13</v>
      </c>
      <c r="D38" s="254" t="s">
        <v>11</v>
      </c>
      <c r="E38" s="79">
        <v>22.819800000000001</v>
      </c>
      <c r="F38" s="90">
        <v>1041.5999999999999</v>
      </c>
      <c r="G38" s="176">
        <f t="shared" si="1"/>
        <v>23769.10368</v>
      </c>
      <c r="H38" s="258" t="s">
        <v>238</v>
      </c>
      <c r="I38" s="259" t="s">
        <v>241</v>
      </c>
      <c r="J38" s="1"/>
    </row>
    <row r="39" spans="1:10" ht="35.25" thickTop="1" thickBot="1">
      <c r="A39" s="62">
        <f t="shared" si="0"/>
        <v>22</v>
      </c>
      <c r="B39" s="239">
        <v>1596</v>
      </c>
      <c r="C39" s="64" t="s">
        <v>10</v>
      </c>
      <c r="D39" s="64" t="s">
        <v>11</v>
      </c>
      <c r="E39" s="99">
        <v>2.0973999999999999</v>
      </c>
      <c r="F39" s="58">
        <v>892.8</v>
      </c>
      <c r="G39" s="235">
        <f t="shared" si="1"/>
        <v>1872.5587199999998</v>
      </c>
      <c r="H39" s="66" t="s">
        <v>238</v>
      </c>
      <c r="I39" s="67" t="s">
        <v>242</v>
      </c>
      <c r="J39" s="1"/>
    </row>
    <row r="40" spans="1:10" ht="35.25" thickTop="1" thickBot="1">
      <c r="A40" s="62">
        <f t="shared" si="0"/>
        <v>23</v>
      </c>
      <c r="B40" s="239">
        <v>1597</v>
      </c>
      <c r="C40" s="64" t="s">
        <v>10</v>
      </c>
      <c r="D40" s="64" t="s">
        <v>11</v>
      </c>
      <c r="E40" s="99">
        <v>2.0886</v>
      </c>
      <c r="F40" s="58">
        <v>892.8</v>
      </c>
      <c r="G40" s="235">
        <f t="shared" si="1"/>
        <v>1864.70208</v>
      </c>
      <c r="H40" s="66" t="s">
        <v>238</v>
      </c>
      <c r="I40" s="67" t="s">
        <v>242</v>
      </c>
      <c r="J40" s="1"/>
    </row>
    <row r="41" spans="1:10" ht="62.25" customHeight="1" thickTop="1" thickBot="1">
      <c r="A41" s="62">
        <f t="shared" si="0"/>
        <v>24</v>
      </c>
      <c r="B41" s="100">
        <v>1604</v>
      </c>
      <c r="C41" s="101" t="s">
        <v>10</v>
      </c>
      <c r="D41" s="101" t="s">
        <v>11</v>
      </c>
      <c r="E41" s="102">
        <v>1.5570999999999999</v>
      </c>
      <c r="F41" s="58">
        <v>930</v>
      </c>
      <c r="G41" s="91">
        <f t="shared" si="1"/>
        <v>1448.1029999999998</v>
      </c>
      <c r="H41" s="243" t="s">
        <v>238</v>
      </c>
      <c r="I41" s="67" t="s">
        <v>243</v>
      </c>
      <c r="J41" s="1"/>
    </row>
    <row r="42" spans="1:10" ht="16.5" thickBot="1">
      <c r="A42" s="318" t="s">
        <v>31</v>
      </c>
      <c r="B42" s="319"/>
      <c r="C42" s="319"/>
      <c r="D42" s="320"/>
      <c r="E42" s="104">
        <f>SUM(E18:E41)</f>
        <v>54.354200000000006</v>
      </c>
      <c r="F42" s="105" t="s">
        <v>239</v>
      </c>
      <c r="G42" s="106">
        <f>SUM(G18:G41)</f>
        <v>52971.657960000011</v>
      </c>
      <c r="H42" s="107" t="s">
        <v>12</v>
      </c>
      <c r="I42" s="108" t="s">
        <v>12</v>
      </c>
      <c r="J42" s="1"/>
    </row>
    <row r="43" spans="1:10" ht="15.75">
      <c r="A43" s="1"/>
      <c r="B43" s="1"/>
      <c r="C43" s="1"/>
      <c r="D43" s="1"/>
      <c r="E43" s="1"/>
      <c r="F43" s="1"/>
      <c r="G43" s="3"/>
      <c r="H43" s="1"/>
      <c r="I43" s="1"/>
      <c r="J43" s="1"/>
    </row>
    <row r="44" spans="1:10" ht="15.75">
      <c r="A44" s="1" t="s">
        <v>35</v>
      </c>
      <c r="B44" s="1"/>
      <c r="C44" s="1"/>
      <c r="D44" s="1"/>
      <c r="E44" s="1"/>
      <c r="F44" s="1"/>
      <c r="G44" s="3"/>
      <c r="H44" s="1"/>
      <c r="I44" s="1"/>
      <c r="J44" s="1"/>
    </row>
    <row r="45" spans="1:10" ht="16.5" thickBot="1">
      <c r="A45" s="1"/>
      <c r="B45" s="1"/>
      <c r="C45" s="1"/>
      <c r="D45" s="1"/>
      <c r="E45" s="1"/>
      <c r="F45" s="1"/>
      <c r="G45" s="3"/>
      <c r="H45" s="1"/>
      <c r="I45" s="1"/>
      <c r="J45" s="1"/>
    </row>
    <row r="46" spans="1:10" ht="20.25" customHeight="1" thickTop="1">
      <c r="A46" s="289" t="s">
        <v>3</v>
      </c>
      <c r="B46" s="291" t="s">
        <v>5</v>
      </c>
      <c r="C46" s="293" t="s">
        <v>6</v>
      </c>
      <c r="D46" s="295" t="s">
        <v>8</v>
      </c>
      <c r="E46" s="291" t="s">
        <v>7</v>
      </c>
      <c r="F46" s="297" t="s">
        <v>29</v>
      </c>
      <c r="G46" s="299" t="s">
        <v>244</v>
      </c>
      <c r="H46" s="291" t="s">
        <v>208</v>
      </c>
      <c r="I46" s="301" t="s">
        <v>4</v>
      </c>
      <c r="J46" s="1"/>
    </row>
    <row r="47" spans="1:10" ht="20.25" customHeight="1" thickBot="1">
      <c r="A47" s="290"/>
      <c r="B47" s="292"/>
      <c r="C47" s="294"/>
      <c r="D47" s="296"/>
      <c r="E47" s="292"/>
      <c r="F47" s="298"/>
      <c r="G47" s="300"/>
      <c r="H47" s="292"/>
      <c r="I47" s="302"/>
      <c r="J47" s="1"/>
    </row>
    <row r="48" spans="1:10" ht="17.25" thickTop="1" thickBot="1">
      <c r="A48" s="50" t="s">
        <v>9</v>
      </c>
      <c r="B48" s="236">
        <v>1</v>
      </c>
      <c r="C48" s="236">
        <v>2</v>
      </c>
      <c r="D48" s="236">
        <v>3</v>
      </c>
      <c r="E48" s="236">
        <v>4</v>
      </c>
      <c r="F48" s="109">
        <v>5</v>
      </c>
      <c r="G48" s="110" t="s">
        <v>30</v>
      </c>
      <c r="H48" s="174">
        <v>7</v>
      </c>
      <c r="I48" s="173">
        <v>8</v>
      </c>
      <c r="J48" s="1"/>
    </row>
    <row r="49" spans="1:10" ht="40.5" customHeight="1" thickTop="1" thickBot="1">
      <c r="A49" s="111">
        <v>1</v>
      </c>
      <c r="B49" s="112">
        <v>2124</v>
      </c>
      <c r="C49" s="113" t="s">
        <v>245</v>
      </c>
      <c r="D49" s="113" t="s">
        <v>11</v>
      </c>
      <c r="E49" s="114">
        <v>17.252600000000001</v>
      </c>
      <c r="F49" s="73">
        <v>892.8</v>
      </c>
      <c r="G49" s="256">
        <f>SUM(E49*F49)</f>
        <v>15403.121279999999</v>
      </c>
      <c r="H49" s="115" t="s">
        <v>210</v>
      </c>
      <c r="I49" s="89" t="s">
        <v>246</v>
      </c>
      <c r="J49" s="1"/>
    </row>
    <row r="50" spans="1:10" ht="24" thickTop="1" thickBot="1">
      <c r="A50" s="116">
        <v>2</v>
      </c>
      <c r="B50" s="117">
        <v>1145</v>
      </c>
      <c r="C50" s="118" t="s">
        <v>247</v>
      </c>
      <c r="D50" s="118" t="s">
        <v>11</v>
      </c>
      <c r="E50" s="119">
        <v>0.82240000000000002</v>
      </c>
      <c r="F50" s="120">
        <v>892.8</v>
      </c>
      <c r="G50" s="121">
        <f>SUM(E50*F50)</f>
        <v>734.23871999999994</v>
      </c>
      <c r="H50" s="122" t="s">
        <v>210</v>
      </c>
      <c r="I50" s="123" t="s">
        <v>234</v>
      </c>
      <c r="J50" s="1"/>
    </row>
    <row r="51" spans="1:10" ht="22.5" customHeight="1" thickTop="1">
      <c r="A51" s="303">
        <v>3</v>
      </c>
      <c r="B51" s="305">
        <v>1818</v>
      </c>
      <c r="C51" s="307" t="s">
        <v>248</v>
      </c>
      <c r="D51" s="124" t="s">
        <v>11</v>
      </c>
      <c r="E51" s="79">
        <v>0.9</v>
      </c>
      <c r="F51" s="125">
        <v>892.8</v>
      </c>
      <c r="G51" s="309">
        <f>SUM(E51*F51)+(E52*F52)</f>
        <v>809.39879999999994</v>
      </c>
      <c r="H51" s="311" t="s">
        <v>210</v>
      </c>
      <c r="I51" s="151" t="s">
        <v>234</v>
      </c>
      <c r="J51" s="1"/>
    </row>
    <row r="52" spans="1:10" ht="16.5" thickBot="1">
      <c r="A52" s="304"/>
      <c r="B52" s="306"/>
      <c r="C52" s="308"/>
      <c r="D52" s="126" t="s">
        <v>249</v>
      </c>
      <c r="E52" s="65">
        <v>2.76E-2</v>
      </c>
      <c r="F52" s="125">
        <v>213</v>
      </c>
      <c r="G52" s="310"/>
      <c r="H52" s="312"/>
      <c r="I52" s="151" t="s">
        <v>349</v>
      </c>
      <c r="J52" s="1"/>
    </row>
    <row r="53" spans="1:10" ht="24" thickTop="1" thickBot="1">
      <c r="A53" s="238">
        <f>SUM(A51+1)</f>
        <v>4</v>
      </c>
      <c r="B53" s="240">
        <v>1821</v>
      </c>
      <c r="C53" s="241" t="s">
        <v>248</v>
      </c>
      <c r="D53" s="241" t="s">
        <v>11</v>
      </c>
      <c r="E53" s="130">
        <v>0.61280000000000001</v>
      </c>
      <c r="F53" s="125">
        <v>892.8</v>
      </c>
      <c r="G53" s="235">
        <f>SUM(E53*F53)</f>
        <v>547.10784000000001</v>
      </c>
      <c r="H53" s="94" t="s">
        <v>210</v>
      </c>
      <c r="I53" s="95" t="s">
        <v>234</v>
      </c>
      <c r="J53" s="1"/>
    </row>
    <row r="54" spans="1:10" ht="35.25" thickTop="1" thickBot="1">
      <c r="A54" s="132">
        <f>SUM(A53+1)</f>
        <v>5</v>
      </c>
      <c r="B54" s="92">
        <v>1989</v>
      </c>
      <c r="C54" s="93" t="s">
        <v>13</v>
      </c>
      <c r="D54" s="93" t="s">
        <v>11</v>
      </c>
      <c r="E54" s="68">
        <v>7.1619999999999999</v>
      </c>
      <c r="F54" s="125">
        <v>967.2</v>
      </c>
      <c r="G54" s="235">
        <f t="shared" ref="G54:G95" si="2">SUM(E54*F54)</f>
        <v>6927.0864000000001</v>
      </c>
      <c r="H54" s="94" t="s">
        <v>210</v>
      </c>
      <c r="I54" s="95" t="s">
        <v>250</v>
      </c>
      <c r="J54" s="1"/>
    </row>
    <row r="55" spans="1:10" ht="24" thickTop="1" thickBot="1">
      <c r="A55" s="252">
        <v>6</v>
      </c>
      <c r="B55" s="253">
        <v>1973</v>
      </c>
      <c r="C55" s="254" t="s">
        <v>251</v>
      </c>
      <c r="D55" s="254" t="s">
        <v>11</v>
      </c>
      <c r="E55" s="79">
        <v>2.2364000000000002</v>
      </c>
      <c r="F55" s="125">
        <v>892.8</v>
      </c>
      <c r="G55" s="235">
        <f t="shared" si="2"/>
        <v>1996.6579200000001</v>
      </c>
      <c r="H55" s="94" t="s">
        <v>210</v>
      </c>
      <c r="I55" s="95" t="s">
        <v>234</v>
      </c>
      <c r="J55" s="1"/>
    </row>
    <row r="56" spans="1:10" ht="24" thickTop="1" thickBot="1">
      <c r="A56" s="134">
        <f t="shared" ref="A56:A95" si="3">SUM(A55+1)</f>
        <v>7</v>
      </c>
      <c r="B56" s="239">
        <v>2001</v>
      </c>
      <c r="C56" s="64" t="s">
        <v>13</v>
      </c>
      <c r="D56" s="64" t="s">
        <v>11</v>
      </c>
      <c r="E56" s="65">
        <v>0.84840000000000004</v>
      </c>
      <c r="F56" s="125">
        <v>892.8</v>
      </c>
      <c r="G56" s="235">
        <f t="shared" si="2"/>
        <v>757.45151999999996</v>
      </c>
      <c r="H56" s="94" t="s">
        <v>210</v>
      </c>
      <c r="I56" s="95" t="s">
        <v>234</v>
      </c>
      <c r="J56" s="1"/>
    </row>
    <row r="57" spans="1:10" ht="24" thickTop="1" thickBot="1">
      <c r="A57" s="134">
        <f t="shared" si="3"/>
        <v>8</v>
      </c>
      <c r="B57" s="239">
        <v>2002</v>
      </c>
      <c r="C57" s="64" t="s">
        <v>13</v>
      </c>
      <c r="D57" s="64" t="s">
        <v>11</v>
      </c>
      <c r="E57" s="65">
        <v>0.60560000000000003</v>
      </c>
      <c r="F57" s="125">
        <v>892.8</v>
      </c>
      <c r="G57" s="235">
        <f t="shared" si="2"/>
        <v>540.67967999999996</v>
      </c>
      <c r="H57" s="94" t="s">
        <v>210</v>
      </c>
      <c r="I57" s="95" t="s">
        <v>234</v>
      </c>
      <c r="J57" s="1"/>
    </row>
    <row r="58" spans="1:10" ht="24" thickTop="1" thickBot="1">
      <c r="A58" s="134">
        <f t="shared" si="3"/>
        <v>9</v>
      </c>
      <c r="B58" s="239">
        <v>2005</v>
      </c>
      <c r="C58" s="64" t="s">
        <v>13</v>
      </c>
      <c r="D58" s="64" t="s">
        <v>11</v>
      </c>
      <c r="E58" s="65">
        <v>1.7141</v>
      </c>
      <c r="F58" s="125">
        <v>892.8</v>
      </c>
      <c r="G58" s="235">
        <f t="shared" si="2"/>
        <v>1530.3484799999999</v>
      </c>
      <c r="H58" s="94" t="s">
        <v>210</v>
      </c>
      <c r="I58" s="95" t="s">
        <v>234</v>
      </c>
      <c r="J58" s="1"/>
    </row>
    <row r="59" spans="1:10" ht="24" thickTop="1" thickBot="1">
      <c r="A59" s="134">
        <f t="shared" si="3"/>
        <v>10</v>
      </c>
      <c r="B59" s="239">
        <v>2006</v>
      </c>
      <c r="C59" s="64" t="s">
        <v>13</v>
      </c>
      <c r="D59" s="64" t="s">
        <v>11</v>
      </c>
      <c r="E59" s="65">
        <v>0.28639999999999999</v>
      </c>
      <c r="F59" s="125">
        <v>892.8</v>
      </c>
      <c r="G59" s="235">
        <f t="shared" si="2"/>
        <v>255.69791999999998</v>
      </c>
      <c r="H59" s="94" t="s">
        <v>210</v>
      </c>
      <c r="I59" s="95" t="s">
        <v>234</v>
      </c>
      <c r="J59" s="1"/>
    </row>
    <row r="60" spans="1:10" ht="24" thickTop="1" thickBot="1">
      <c r="A60" s="134">
        <f t="shared" si="3"/>
        <v>11</v>
      </c>
      <c r="B60" s="239">
        <v>2008</v>
      </c>
      <c r="C60" s="64" t="s">
        <v>251</v>
      </c>
      <c r="D60" s="64" t="s">
        <v>11</v>
      </c>
      <c r="E60" s="65">
        <v>1.0650999999999999</v>
      </c>
      <c r="F60" s="125">
        <v>892.8</v>
      </c>
      <c r="G60" s="235">
        <f t="shared" si="2"/>
        <v>950.92127999999991</v>
      </c>
      <c r="H60" s="94" t="s">
        <v>210</v>
      </c>
      <c r="I60" s="95" t="s">
        <v>234</v>
      </c>
      <c r="J60" s="1"/>
    </row>
    <row r="61" spans="1:10" ht="24" thickTop="1" thickBot="1">
      <c r="A61" s="134">
        <f t="shared" si="3"/>
        <v>12</v>
      </c>
      <c r="B61" s="239">
        <v>2009</v>
      </c>
      <c r="C61" s="64" t="s">
        <v>251</v>
      </c>
      <c r="D61" s="64" t="s">
        <v>11</v>
      </c>
      <c r="E61" s="65">
        <v>0.2697</v>
      </c>
      <c r="F61" s="125">
        <v>892.8</v>
      </c>
      <c r="G61" s="235">
        <f t="shared" si="2"/>
        <v>240.78815999999998</v>
      </c>
      <c r="H61" s="94" t="s">
        <v>210</v>
      </c>
      <c r="I61" s="95" t="s">
        <v>234</v>
      </c>
      <c r="J61" s="1"/>
    </row>
    <row r="62" spans="1:10" ht="24" thickTop="1" thickBot="1">
      <c r="A62" s="134">
        <f t="shared" si="3"/>
        <v>13</v>
      </c>
      <c r="B62" s="239" t="s">
        <v>252</v>
      </c>
      <c r="C62" s="64" t="s">
        <v>251</v>
      </c>
      <c r="D62" s="64" t="s">
        <v>11</v>
      </c>
      <c r="E62" s="65">
        <v>0.30580000000000002</v>
      </c>
      <c r="F62" s="125">
        <v>892.8</v>
      </c>
      <c r="G62" s="235">
        <f t="shared" si="2"/>
        <v>273.01823999999999</v>
      </c>
      <c r="H62" s="94" t="s">
        <v>210</v>
      </c>
      <c r="I62" s="95" t="s">
        <v>234</v>
      </c>
      <c r="J62" s="1"/>
    </row>
    <row r="63" spans="1:10" ht="24" thickTop="1" thickBot="1">
      <c r="A63" s="134">
        <f t="shared" si="3"/>
        <v>14</v>
      </c>
      <c r="B63" s="239" t="s">
        <v>253</v>
      </c>
      <c r="C63" s="64" t="s">
        <v>251</v>
      </c>
      <c r="D63" s="64" t="s">
        <v>11</v>
      </c>
      <c r="E63" s="65">
        <v>0.94469999999999998</v>
      </c>
      <c r="F63" s="125">
        <v>892.8</v>
      </c>
      <c r="G63" s="235">
        <f t="shared" si="2"/>
        <v>843.42815999999993</v>
      </c>
      <c r="H63" s="94" t="s">
        <v>210</v>
      </c>
      <c r="I63" s="95" t="s">
        <v>234</v>
      </c>
      <c r="J63" s="1"/>
    </row>
    <row r="64" spans="1:10" ht="24" thickTop="1" thickBot="1">
      <c r="A64" s="134">
        <f t="shared" si="3"/>
        <v>15</v>
      </c>
      <c r="B64" s="239" t="s">
        <v>254</v>
      </c>
      <c r="C64" s="64" t="s">
        <v>251</v>
      </c>
      <c r="D64" s="64" t="s">
        <v>11</v>
      </c>
      <c r="E64" s="65">
        <v>0.2389</v>
      </c>
      <c r="F64" s="125">
        <v>892.8</v>
      </c>
      <c r="G64" s="235">
        <f t="shared" si="2"/>
        <v>213.28992</v>
      </c>
      <c r="H64" s="94" t="s">
        <v>210</v>
      </c>
      <c r="I64" s="95" t="s">
        <v>234</v>
      </c>
      <c r="J64" s="1"/>
    </row>
    <row r="65" spans="1:10" ht="24" thickTop="1" thickBot="1">
      <c r="A65" s="237">
        <f t="shared" si="3"/>
        <v>16</v>
      </c>
      <c r="B65" s="240" t="s">
        <v>255</v>
      </c>
      <c r="C65" s="241" t="s">
        <v>251</v>
      </c>
      <c r="D65" s="241" t="s">
        <v>11</v>
      </c>
      <c r="E65" s="130">
        <v>0.91200000000000003</v>
      </c>
      <c r="F65" s="125">
        <v>892.8</v>
      </c>
      <c r="G65" s="235">
        <f t="shared" si="2"/>
        <v>814.23360000000002</v>
      </c>
      <c r="H65" s="94" t="s">
        <v>210</v>
      </c>
      <c r="I65" s="95" t="s">
        <v>234</v>
      </c>
      <c r="J65" s="1"/>
    </row>
    <row r="66" spans="1:10" ht="24" thickTop="1" thickBot="1">
      <c r="A66" s="132">
        <f>SUM(A65+1)</f>
        <v>17</v>
      </c>
      <c r="B66" s="92">
        <v>2056</v>
      </c>
      <c r="C66" s="93" t="s">
        <v>256</v>
      </c>
      <c r="D66" s="93" t="s">
        <v>11</v>
      </c>
      <c r="E66" s="68">
        <v>1.7254</v>
      </c>
      <c r="F66" s="125">
        <v>892.8</v>
      </c>
      <c r="G66" s="235">
        <f t="shared" si="2"/>
        <v>1540.43712</v>
      </c>
      <c r="H66" s="94" t="s">
        <v>210</v>
      </c>
      <c r="I66" s="95" t="s">
        <v>234</v>
      </c>
      <c r="J66" s="1"/>
    </row>
    <row r="67" spans="1:10" ht="24" thickTop="1" thickBot="1">
      <c r="A67" s="132">
        <v>18</v>
      </c>
      <c r="B67" s="136">
        <v>2189</v>
      </c>
      <c r="C67" s="93" t="s">
        <v>17</v>
      </c>
      <c r="D67" s="93" t="s">
        <v>11</v>
      </c>
      <c r="E67" s="137">
        <v>1.9716</v>
      </c>
      <c r="F67" s="125">
        <v>892.8</v>
      </c>
      <c r="G67" s="235">
        <f t="shared" si="2"/>
        <v>1760.2444799999998</v>
      </c>
      <c r="H67" s="94" t="s">
        <v>210</v>
      </c>
      <c r="I67" s="95" t="s">
        <v>234</v>
      </c>
      <c r="J67" s="1"/>
    </row>
    <row r="68" spans="1:10" ht="24" thickTop="1" thickBot="1">
      <c r="A68" s="132">
        <f>SUM(A67+1)</f>
        <v>19</v>
      </c>
      <c r="B68" s="136">
        <v>2330</v>
      </c>
      <c r="C68" s="93" t="s">
        <v>257</v>
      </c>
      <c r="D68" s="93" t="s">
        <v>11</v>
      </c>
      <c r="E68" s="137">
        <v>1.4905999999999999</v>
      </c>
      <c r="F68" s="125">
        <v>892.8</v>
      </c>
      <c r="G68" s="235">
        <f t="shared" si="2"/>
        <v>1330.8076799999999</v>
      </c>
      <c r="H68" s="94" t="s">
        <v>210</v>
      </c>
      <c r="I68" s="95" t="s">
        <v>234</v>
      </c>
      <c r="J68" s="1"/>
    </row>
    <row r="69" spans="1:10" ht="24" thickTop="1" thickBot="1">
      <c r="A69" s="138">
        <v>20</v>
      </c>
      <c r="B69" s="247">
        <v>2347</v>
      </c>
      <c r="C69" s="249" t="s">
        <v>18</v>
      </c>
      <c r="D69" s="249" t="s">
        <v>11</v>
      </c>
      <c r="E69" s="141">
        <v>0.50170000000000003</v>
      </c>
      <c r="F69" s="125">
        <v>892.8</v>
      </c>
      <c r="G69" s="235">
        <f t="shared" si="2"/>
        <v>447.91775999999999</v>
      </c>
      <c r="H69" s="94" t="s">
        <v>210</v>
      </c>
      <c r="I69" s="95" t="s">
        <v>234</v>
      </c>
      <c r="J69" s="1"/>
    </row>
    <row r="70" spans="1:10" ht="24" thickTop="1" thickBot="1">
      <c r="A70" s="132">
        <f>SUM(A69+1)</f>
        <v>21</v>
      </c>
      <c r="B70" s="92">
        <v>2348</v>
      </c>
      <c r="C70" s="93" t="s">
        <v>18</v>
      </c>
      <c r="D70" s="93" t="s">
        <v>11</v>
      </c>
      <c r="E70" s="68">
        <v>0.30840000000000001</v>
      </c>
      <c r="F70" s="125">
        <v>892.8</v>
      </c>
      <c r="G70" s="235">
        <f t="shared" si="2"/>
        <v>275.33951999999999</v>
      </c>
      <c r="H70" s="94" t="s">
        <v>210</v>
      </c>
      <c r="I70" s="95" t="s">
        <v>234</v>
      </c>
      <c r="J70" s="1"/>
    </row>
    <row r="71" spans="1:10" ht="24" thickTop="1" thickBot="1">
      <c r="A71" s="132">
        <f>SUM(A70+1)</f>
        <v>22</v>
      </c>
      <c r="B71" s="92">
        <v>2356</v>
      </c>
      <c r="C71" s="93" t="s">
        <v>18</v>
      </c>
      <c r="D71" s="93" t="s">
        <v>11</v>
      </c>
      <c r="E71" s="68">
        <v>0.9778</v>
      </c>
      <c r="F71" s="125">
        <v>892.8</v>
      </c>
      <c r="G71" s="235">
        <f t="shared" si="2"/>
        <v>872.97983999999997</v>
      </c>
      <c r="H71" s="94" t="s">
        <v>210</v>
      </c>
      <c r="I71" s="95" t="s">
        <v>234</v>
      </c>
      <c r="J71" s="1"/>
    </row>
    <row r="72" spans="1:10" ht="24" thickTop="1" thickBot="1">
      <c r="A72" s="252">
        <v>23</v>
      </c>
      <c r="B72" s="253">
        <v>2358</v>
      </c>
      <c r="C72" s="254" t="s">
        <v>18</v>
      </c>
      <c r="D72" s="254" t="s">
        <v>11</v>
      </c>
      <c r="E72" s="79">
        <v>0.62139999999999995</v>
      </c>
      <c r="F72" s="125">
        <v>892.8</v>
      </c>
      <c r="G72" s="235">
        <f t="shared" si="2"/>
        <v>554.78591999999992</v>
      </c>
      <c r="H72" s="94" t="s">
        <v>210</v>
      </c>
      <c r="I72" s="95" t="s">
        <v>234</v>
      </c>
      <c r="J72" s="1"/>
    </row>
    <row r="73" spans="1:10" ht="24" thickTop="1" thickBot="1">
      <c r="A73" s="237">
        <v>24</v>
      </c>
      <c r="B73" s="240">
        <v>2404</v>
      </c>
      <c r="C73" s="241" t="s">
        <v>19</v>
      </c>
      <c r="D73" s="241" t="s">
        <v>11</v>
      </c>
      <c r="E73" s="130">
        <v>0.73409999999999997</v>
      </c>
      <c r="F73" s="125">
        <v>892.8</v>
      </c>
      <c r="G73" s="235">
        <f t="shared" si="2"/>
        <v>655.40447999999992</v>
      </c>
      <c r="H73" s="94" t="s">
        <v>210</v>
      </c>
      <c r="I73" s="95" t="s">
        <v>234</v>
      </c>
      <c r="J73" s="1"/>
    </row>
    <row r="74" spans="1:10" ht="24" thickTop="1" thickBot="1">
      <c r="A74" s="132">
        <f t="shared" si="3"/>
        <v>25</v>
      </c>
      <c r="B74" s="92">
        <v>2437</v>
      </c>
      <c r="C74" s="142" t="s">
        <v>258</v>
      </c>
      <c r="D74" s="93" t="s">
        <v>11</v>
      </c>
      <c r="E74" s="143">
        <v>0.3216</v>
      </c>
      <c r="F74" s="125">
        <v>892.8</v>
      </c>
      <c r="G74" s="235">
        <f t="shared" si="2"/>
        <v>287.12448000000001</v>
      </c>
      <c r="H74" s="94" t="s">
        <v>210</v>
      </c>
      <c r="I74" s="95" t="s">
        <v>234</v>
      </c>
      <c r="J74" s="1"/>
    </row>
    <row r="75" spans="1:10" ht="24" thickTop="1" thickBot="1">
      <c r="A75" s="132">
        <f t="shared" si="3"/>
        <v>26</v>
      </c>
      <c r="B75" s="92">
        <v>2438</v>
      </c>
      <c r="C75" s="142" t="s">
        <v>258</v>
      </c>
      <c r="D75" s="93" t="s">
        <v>11</v>
      </c>
      <c r="E75" s="143">
        <v>1.4396</v>
      </c>
      <c r="F75" s="125">
        <v>892.8</v>
      </c>
      <c r="G75" s="235">
        <f t="shared" si="2"/>
        <v>1285.2748799999999</v>
      </c>
      <c r="H75" s="94" t="s">
        <v>210</v>
      </c>
      <c r="I75" s="95" t="s">
        <v>234</v>
      </c>
      <c r="J75" s="1"/>
    </row>
    <row r="76" spans="1:10" ht="24" thickTop="1" thickBot="1">
      <c r="A76" s="144">
        <f t="shared" si="3"/>
        <v>27</v>
      </c>
      <c r="B76" s="145">
        <v>2447</v>
      </c>
      <c r="C76" s="146" t="s">
        <v>258</v>
      </c>
      <c r="D76" s="146" t="s">
        <v>11</v>
      </c>
      <c r="E76" s="147">
        <v>2.5133000000000001</v>
      </c>
      <c r="F76" s="148">
        <v>892.8</v>
      </c>
      <c r="G76" s="149">
        <f t="shared" si="2"/>
        <v>2243.8742400000001</v>
      </c>
      <c r="H76" s="250" t="s">
        <v>210</v>
      </c>
      <c r="I76" s="151" t="s">
        <v>234</v>
      </c>
      <c r="J76" s="1"/>
    </row>
    <row r="77" spans="1:10" ht="35.25" thickTop="1" thickBot="1">
      <c r="A77" s="252">
        <v>28</v>
      </c>
      <c r="B77" s="253">
        <v>1826</v>
      </c>
      <c r="C77" s="254" t="s">
        <v>259</v>
      </c>
      <c r="D77" s="254" t="s">
        <v>11</v>
      </c>
      <c r="E77" s="79">
        <v>1.8440000000000001</v>
      </c>
      <c r="F77" s="152">
        <v>892.8</v>
      </c>
      <c r="G77" s="176">
        <f t="shared" si="2"/>
        <v>1646.3232</v>
      </c>
      <c r="H77" s="261" t="s">
        <v>210</v>
      </c>
      <c r="I77" s="262" t="s">
        <v>260</v>
      </c>
      <c r="J77" s="1"/>
    </row>
    <row r="78" spans="1:10" ht="35.25" thickTop="1" thickBot="1">
      <c r="A78" s="134">
        <f t="shared" si="3"/>
        <v>29</v>
      </c>
      <c r="B78" s="239">
        <v>1827</v>
      </c>
      <c r="C78" s="64" t="s">
        <v>259</v>
      </c>
      <c r="D78" s="64" t="s">
        <v>11</v>
      </c>
      <c r="E78" s="65">
        <v>1.2194</v>
      </c>
      <c r="F78" s="125">
        <v>892.8</v>
      </c>
      <c r="G78" s="235">
        <f t="shared" si="2"/>
        <v>1088.6803199999999</v>
      </c>
      <c r="H78" s="66" t="s">
        <v>210</v>
      </c>
      <c r="I78" s="67" t="s">
        <v>260</v>
      </c>
      <c r="J78" s="1"/>
    </row>
    <row r="79" spans="1:10" ht="35.25" thickTop="1" thickBot="1">
      <c r="A79" s="134">
        <f t="shared" si="3"/>
        <v>30</v>
      </c>
      <c r="B79" s="239">
        <v>1828</v>
      </c>
      <c r="C79" s="64" t="s">
        <v>259</v>
      </c>
      <c r="D79" s="64" t="s">
        <v>11</v>
      </c>
      <c r="E79" s="65">
        <v>2.4594</v>
      </c>
      <c r="F79" s="125">
        <v>892.8</v>
      </c>
      <c r="G79" s="235">
        <f t="shared" si="2"/>
        <v>2195.7523200000001</v>
      </c>
      <c r="H79" s="66" t="s">
        <v>210</v>
      </c>
      <c r="I79" s="67" t="s">
        <v>260</v>
      </c>
      <c r="J79" s="1"/>
    </row>
    <row r="80" spans="1:10" ht="35.25" thickTop="1" thickBot="1">
      <c r="A80" s="134">
        <f t="shared" si="3"/>
        <v>31</v>
      </c>
      <c r="B80" s="239" t="s">
        <v>261</v>
      </c>
      <c r="C80" s="64" t="s">
        <v>259</v>
      </c>
      <c r="D80" s="64" t="s">
        <v>11</v>
      </c>
      <c r="E80" s="65">
        <v>0.77370000000000005</v>
      </c>
      <c r="F80" s="125">
        <v>892.8</v>
      </c>
      <c r="G80" s="235">
        <f t="shared" si="2"/>
        <v>690.75936000000002</v>
      </c>
      <c r="H80" s="66" t="s">
        <v>210</v>
      </c>
      <c r="I80" s="67" t="s">
        <v>260</v>
      </c>
      <c r="J80" s="1"/>
    </row>
    <row r="81" spans="1:10" ht="35.25" thickTop="1" thickBot="1">
      <c r="A81" s="134">
        <f t="shared" si="3"/>
        <v>32</v>
      </c>
      <c r="B81" s="239" t="s">
        <v>262</v>
      </c>
      <c r="C81" s="64" t="s">
        <v>259</v>
      </c>
      <c r="D81" s="64" t="s">
        <v>11</v>
      </c>
      <c r="E81" s="65">
        <v>0.77769999999999995</v>
      </c>
      <c r="F81" s="125">
        <v>892.8</v>
      </c>
      <c r="G81" s="235">
        <f t="shared" si="2"/>
        <v>694.33055999999988</v>
      </c>
      <c r="H81" s="66" t="s">
        <v>210</v>
      </c>
      <c r="I81" s="67" t="s">
        <v>260</v>
      </c>
      <c r="J81" s="1"/>
    </row>
    <row r="82" spans="1:10" ht="35.25" thickTop="1" thickBot="1">
      <c r="A82" s="134">
        <f t="shared" si="3"/>
        <v>33</v>
      </c>
      <c r="B82" s="239">
        <v>1830</v>
      </c>
      <c r="C82" s="64" t="s">
        <v>259</v>
      </c>
      <c r="D82" s="64" t="s">
        <v>11</v>
      </c>
      <c r="E82" s="65">
        <v>0.6069</v>
      </c>
      <c r="F82" s="125">
        <v>892.8</v>
      </c>
      <c r="G82" s="235">
        <f t="shared" si="2"/>
        <v>541.84032000000002</v>
      </c>
      <c r="H82" s="66" t="s">
        <v>210</v>
      </c>
      <c r="I82" s="67" t="s">
        <v>260</v>
      </c>
      <c r="J82" s="1"/>
    </row>
    <row r="83" spans="1:10" ht="35.25" thickTop="1" thickBot="1">
      <c r="A83" s="155">
        <f t="shared" si="3"/>
        <v>34</v>
      </c>
      <c r="B83" s="156">
        <v>1831</v>
      </c>
      <c r="C83" s="157" t="s">
        <v>259</v>
      </c>
      <c r="D83" s="157" t="s">
        <v>11</v>
      </c>
      <c r="E83" s="158">
        <v>0.69289999999999996</v>
      </c>
      <c r="F83" s="148">
        <v>892.8</v>
      </c>
      <c r="G83" s="256">
        <f t="shared" si="2"/>
        <v>618.62111999999991</v>
      </c>
      <c r="H83" s="159" t="s">
        <v>210</v>
      </c>
      <c r="I83" s="160" t="s">
        <v>260</v>
      </c>
      <c r="J83" s="1"/>
    </row>
    <row r="84" spans="1:10" ht="24" thickTop="1" thickBot="1">
      <c r="A84" s="252">
        <f t="shared" si="3"/>
        <v>35</v>
      </c>
      <c r="B84" s="253">
        <v>1822</v>
      </c>
      <c r="C84" s="254" t="s">
        <v>263</v>
      </c>
      <c r="D84" s="254" t="s">
        <v>11</v>
      </c>
      <c r="E84" s="79">
        <v>2.1616</v>
      </c>
      <c r="F84" s="161">
        <v>892.8</v>
      </c>
      <c r="G84" s="177">
        <f t="shared" si="2"/>
        <v>1929.8764799999999</v>
      </c>
      <c r="H84" s="81" t="s">
        <v>238</v>
      </c>
      <c r="I84" s="82" t="s">
        <v>264</v>
      </c>
      <c r="J84" s="1"/>
    </row>
    <row r="85" spans="1:10" ht="35.25" thickTop="1" thickBot="1">
      <c r="A85" s="134">
        <f t="shared" si="3"/>
        <v>36</v>
      </c>
      <c r="B85" s="162">
        <v>1823</v>
      </c>
      <c r="C85" s="64" t="s">
        <v>263</v>
      </c>
      <c r="D85" s="64" t="s">
        <v>11</v>
      </c>
      <c r="E85" s="65">
        <v>22.197199999999999</v>
      </c>
      <c r="F85" s="125">
        <v>892.8</v>
      </c>
      <c r="G85" s="235">
        <f t="shared" si="2"/>
        <v>19817.660159999999</v>
      </c>
      <c r="H85" s="66" t="s">
        <v>238</v>
      </c>
      <c r="I85" s="82" t="s">
        <v>265</v>
      </c>
      <c r="J85" s="1"/>
    </row>
    <row r="86" spans="1:10" ht="35.25" thickTop="1" thickBot="1">
      <c r="A86" s="134">
        <f t="shared" si="3"/>
        <v>37</v>
      </c>
      <c r="B86" s="136">
        <v>2122</v>
      </c>
      <c r="C86" s="93" t="s">
        <v>266</v>
      </c>
      <c r="D86" s="93" t="s">
        <v>11</v>
      </c>
      <c r="E86" s="65">
        <v>40.784599999999998</v>
      </c>
      <c r="F86" s="125">
        <v>967.2</v>
      </c>
      <c r="G86" s="235">
        <f t="shared" si="2"/>
        <v>39446.865120000002</v>
      </c>
      <c r="H86" s="66" t="s">
        <v>238</v>
      </c>
      <c r="I86" s="82" t="s">
        <v>267</v>
      </c>
      <c r="J86" s="1"/>
    </row>
    <row r="87" spans="1:10" ht="17.25" thickTop="1" thickBot="1">
      <c r="A87" s="134">
        <f t="shared" si="3"/>
        <v>38</v>
      </c>
      <c r="B87" s="239">
        <v>2123</v>
      </c>
      <c r="C87" s="64" t="s">
        <v>245</v>
      </c>
      <c r="D87" s="64" t="s">
        <v>11</v>
      </c>
      <c r="E87" s="65">
        <v>1.1586000000000001</v>
      </c>
      <c r="F87" s="125">
        <v>744</v>
      </c>
      <c r="G87" s="235">
        <f t="shared" si="2"/>
        <v>861.99840000000006</v>
      </c>
      <c r="H87" s="66" t="s">
        <v>238</v>
      </c>
      <c r="I87" s="82" t="s">
        <v>268</v>
      </c>
      <c r="J87" s="1"/>
    </row>
    <row r="88" spans="1:10" ht="35.25" thickTop="1" thickBot="1">
      <c r="A88" s="134">
        <f t="shared" si="3"/>
        <v>39</v>
      </c>
      <c r="B88" s="239">
        <v>2125</v>
      </c>
      <c r="C88" s="64" t="s">
        <v>269</v>
      </c>
      <c r="D88" s="64" t="s">
        <v>11</v>
      </c>
      <c r="E88" s="65">
        <v>35.453099999999999</v>
      </c>
      <c r="F88" s="125">
        <v>967.2</v>
      </c>
      <c r="G88" s="235">
        <f t="shared" si="2"/>
        <v>34290.238320000004</v>
      </c>
      <c r="H88" s="66" t="s">
        <v>238</v>
      </c>
      <c r="I88" s="82" t="s">
        <v>267</v>
      </c>
      <c r="J88" s="1"/>
    </row>
    <row r="89" spans="1:10" ht="35.25" thickTop="1" thickBot="1">
      <c r="A89" s="134">
        <f t="shared" si="3"/>
        <v>40</v>
      </c>
      <c r="B89" s="239">
        <v>2251</v>
      </c>
      <c r="C89" s="64" t="s">
        <v>245</v>
      </c>
      <c r="D89" s="64" t="s">
        <v>11</v>
      </c>
      <c r="E89" s="65">
        <v>30.1691</v>
      </c>
      <c r="F89" s="125">
        <v>967.2</v>
      </c>
      <c r="G89" s="235">
        <f t="shared" si="2"/>
        <v>29179.553520000001</v>
      </c>
      <c r="H89" s="66" t="s">
        <v>238</v>
      </c>
      <c r="I89" s="82" t="s">
        <v>267</v>
      </c>
      <c r="J89" s="1"/>
    </row>
    <row r="90" spans="1:10" ht="35.25" thickTop="1" thickBot="1">
      <c r="A90" s="134">
        <f t="shared" si="3"/>
        <v>41</v>
      </c>
      <c r="B90" s="239">
        <v>2271</v>
      </c>
      <c r="C90" s="64" t="s">
        <v>269</v>
      </c>
      <c r="D90" s="64" t="s">
        <v>11</v>
      </c>
      <c r="E90" s="65">
        <v>21.0657</v>
      </c>
      <c r="F90" s="125">
        <v>967.2</v>
      </c>
      <c r="G90" s="235">
        <f t="shared" si="2"/>
        <v>20374.745040000002</v>
      </c>
      <c r="H90" s="66" t="s">
        <v>238</v>
      </c>
      <c r="I90" s="82" t="s">
        <v>267</v>
      </c>
      <c r="J90" s="1"/>
    </row>
    <row r="91" spans="1:10" ht="35.25" thickTop="1" thickBot="1">
      <c r="A91" s="134">
        <f t="shared" si="3"/>
        <v>42</v>
      </c>
      <c r="B91" s="92">
        <v>2272</v>
      </c>
      <c r="C91" s="93" t="s">
        <v>269</v>
      </c>
      <c r="D91" s="93" t="s">
        <v>11</v>
      </c>
      <c r="E91" s="68">
        <v>59.9572</v>
      </c>
      <c r="F91" s="125">
        <v>967.2</v>
      </c>
      <c r="G91" s="235">
        <f t="shared" si="2"/>
        <v>57990.603840000003</v>
      </c>
      <c r="H91" s="66" t="s">
        <v>238</v>
      </c>
      <c r="I91" s="82" t="s">
        <v>267</v>
      </c>
      <c r="J91" s="1"/>
    </row>
    <row r="92" spans="1:10" ht="35.25" thickTop="1" thickBot="1">
      <c r="A92" s="134">
        <f t="shared" si="3"/>
        <v>43</v>
      </c>
      <c r="B92" s="163">
        <v>2386</v>
      </c>
      <c r="C92" s="248" t="s">
        <v>270</v>
      </c>
      <c r="D92" s="93" t="s">
        <v>11</v>
      </c>
      <c r="E92" s="65">
        <v>57.441800000000001</v>
      </c>
      <c r="F92" s="125">
        <v>967.2</v>
      </c>
      <c r="G92" s="235">
        <f t="shared" si="2"/>
        <v>55557.708960000004</v>
      </c>
      <c r="H92" s="66" t="s">
        <v>238</v>
      </c>
      <c r="I92" s="82" t="s">
        <v>267</v>
      </c>
      <c r="J92" s="1"/>
    </row>
    <row r="93" spans="1:10" ht="35.25" thickTop="1" thickBot="1">
      <c r="A93" s="134">
        <f t="shared" si="3"/>
        <v>44</v>
      </c>
      <c r="B93" s="239">
        <v>2409</v>
      </c>
      <c r="C93" s="64" t="s">
        <v>271</v>
      </c>
      <c r="D93" s="93" t="s">
        <v>11</v>
      </c>
      <c r="E93" s="65">
        <v>7.2249999999999996</v>
      </c>
      <c r="F93" s="125">
        <v>967.2</v>
      </c>
      <c r="G93" s="235">
        <f t="shared" si="2"/>
        <v>6988.02</v>
      </c>
      <c r="H93" s="66" t="s">
        <v>238</v>
      </c>
      <c r="I93" s="82" t="s">
        <v>267</v>
      </c>
      <c r="J93" s="1"/>
    </row>
    <row r="94" spans="1:10" ht="35.25" thickTop="1" thickBot="1">
      <c r="A94" s="134">
        <f t="shared" si="3"/>
        <v>45</v>
      </c>
      <c r="B94" s="239">
        <v>2414</v>
      </c>
      <c r="C94" s="64" t="s">
        <v>271</v>
      </c>
      <c r="D94" s="93" t="s">
        <v>11</v>
      </c>
      <c r="E94" s="65">
        <v>30.763000000000002</v>
      </c>
      <c r="F94" s="125">
        <v>967.2</v>
      </c>
      <c r="G94" s="235">
        <f t="shared" si="2"/>
        <v>29753.973600000005</v>
      </c>
      <c r="H94" s="66" t="s">
        <v>238</v>
      </c>
      <c r="I94" s="82" t="s">
        <v>267</v>
      </c>
      <c r="J94" s="1"/>
    </row>
    <row r="95" spans="1:10" ht="35.25" thickTop="1" thickBot="1">
      <c r="A95" s="165">
        <f t="shared" si="3"/>
        <v>46</v>
      </c>
      <c r="B95" s="166">
        <v>2430</v>
      </c>
      <c r="C95" s="241" t="s">
        <v>272</v>
      </c>
      <c r="D95" s="93" t="s">
        <v>11</v>
      </c>
      <c r="E95" s="65">
        <v>14.3241</v>
      </c>
      <c r="F95" s="167">
        <v>967.2</v>
      </c>
      <c r="G95" s="179">
        <f t="shared" si="2"/>
        <v>13854.26952</v>
      </c>
      <c r="H95" s="66" t="s">
        <v>238</v>
      </c>
      <c r="I95" s="82" t="s">
        <v>267</v>
      </c>
      <c r="J95" s="1"/>
    </row>
    <row r="96" spans="1:10" ht="16.5" thickBot="1">
      <c r="A96" s="286" t="s">
        <v>32</v>
      </c>
      <c r="B96" s="287"/>
      <c r="C96" s="287"/>
      <c r="D96" s="288"/>
      <c r="E96" s="168">
        <f>SUM(E49:E95)</f>
        <v>379.88499999999999</v>
      </c>
      <c r="F96" s="169" t="s">
        <v>12</v>
      </c>
      <c r="G96" s="178">
        <f>SUM(G49:G95)</f>
        <v>361613.47848000005</v>
      </c>
      <c r="H96" s="171" t="s">
        <v>12</v>
      </c>
      <c r="I96" s="172" t="s">
        <v>12</v>
      </c>
      <c r="J96" s="1"/>
    </row>
    <row r="97" spans="1:10" ht="15.75">
      <c r="A97" s="1"/>
      <c r="B97" s="1"/>
      <c r="C97" s="1"/>
      <c r="D97" s="1"/>
      <c r="E97" s="1"/>
      <c r="F97" s="1"/>
      <c r="G97" s="3"/>
      <c r="H97" s="1"/>
      <c r="I97" s="1"/>
      <c r="J97" s="1"/>
    </row>
    <row r="98" spans="1:10" ht="15.75">
      <c r="A98" s="1" t="s">
        <v>36</v>
      </c>
      <c r="B98" s="1"/>
      <c r="C98" s="1"/>
      <c r="D98" s="1"/>
      <c r="E98" s="1"/>
      <c r="F98" s="1"/>
      <c r="G98" s="3"/>
      <c r="H98" s="1"/>
      <c r="I98" s="1"/>
      <c r="J98" s="1"/>
    </row>
    <row r="99" spans="1:10" ht="16.5" thickBot="1">
      <c r="A99" s="1"/>
      <c r="B99" s="1"/>
      <c r="C99" s="1"/>
      <c r="D99" s="1"/>
      <c r="E99" s="1"/>
      <c r="F99" s="1"/>
      <c r="G99" s="3"/>
      <c r="H99" s="1"/>
      <c r="I99" s="1"/>
      <c r="J99" s="1"/>
    </row>
    <row r="100" spans="1:10" ht="21" customHeight="1" thickTop="1">
      <c r="A100" s="289" t="s">
        <v>3</v>
      </c>
      <c r="B100" s="291" t="s">
        <v>5</v>
      </c>
      <c r="C100" s="293" t="s">
        <v>6</v>
      </c>
      <c r="D100" s="295" t="s">
        <v>8</v>
      </c>
      <c r="E100" s="291" t="s">
        <v>7</v>
      </c>
      <c r="F100" s="297" t="s">
        <v>29</v>
      </c>
      <c r="G100" s="299" t="s">
        <v>244</v>
      </c>
      <c r="H100" s="291" t="s">
        <v>208</v>
      </c>
      <c r="I100" s="301" t="s">
        <v>4</v>
      </c>
      <c r="J100" s="1"/>
    </row>
    <row r="101" spans="1:10" ht="21" customHeight="1" thickBot="1">
      <c r="A101" s="290"/>
      <c r="B101" s="292"/>
      <c r="C101" s="294"/>
      <c r="D101" s="296"/>
      <c r="E101" s="292"/>
      <c r="F101" s="298"/>
      <c r="G101" s="300"/>
      <c r="H101" s="292"/>
      <c r="I101" s="302"/>
      <c r="J101" s="1"/>
    </row>
    <row r="102" spans="1:10" ht="17.25" thickTop="1" thickBot="1">
      <c r="A102" s="50" t="s">
        <v>9</v>
      </c>
      <c r="B102" s="236">
        <v>1</v>
      </c>
      <c r="C102" s="236">
        <v>2</v>
      </c>
      <c r="D102" s="236">
        <v>3</v>
      </c>
      <c r="E102" s="236">
        <v>4</v>
      </c>
      <c r="F102" s="109">
        <v>5</v>
      </c>
      <c r="G102" s="110" t="s">
        <v>30</v>
      </c>
      <c r="H102" s="174">
        <v>7</v>
      </c>
      <c r="I102" s="173">
        <v>8</v>
      </c>
      <c r="J102" s="1"/>
    </row>
    <row r="103" spans="1:10" ht="57.75" thickTop="1" thickBot="1">
      <c r="A103" s="180">
        <v>1</v>
      </c>
      <c r="B103" s="181" t="s">
        <v>273</v>
      </c>
      <c r="C103" s="182" t="s">
        <v>274</v>
      </c>
      <c r="D103" s="182" t="s">
        <v>11</v>
      </c>
      <c r="E103" s="183">
        <v>36.221600000000002</v>
      </c>
      <c r="F103" s="58">
        <v>1041.5999999999999</v>
      </c>
      <c r="G103" s="235">
        <f>SUM(E103*F103)</f>
        <v>37728.418559999998</v>
      </c>
      <c r="H103" s="66" t="s">
        <v>210</v>
      </c>
      <c r="I103" s="89" t="s">
        <v>275</v>
      </c>
      <c r="J103" s="1"/>
    </row>
    <row r="104" spans="1:10" ht="35.25" thickTop="1" thickBot="1">
      <c r="A104" s="132">
        <v>2</v>
      </c>
      <c r="B104" s="239">
        <v>5493</v>
      </c>
      <c r="C104" s="64" t="s">
        <v>274</v>
      </c>
      <c r="D104" s="64" t="s">
        <v>11</v>
      </c>
      <c r="E104" s="65">
        <v>15.719799999999999</v>
      </c>
      <c r="F104" s="58">
        <v>967.2</v>
      </c>
      <c r="G104" s="235">
        <f t="shared" ref="G104:G134" si="4">SUM(E104*F104)</f>
        <v>15204.190560000001</v>
      </c>
      <c r="H104" s="66" t="s">
        <v>210</v>
      </c>
      <c r="I104" s="67" t="s">
        <v>276</v>
      </c>
      <c r="J104" s="1"/>
    </row>
    <row r="105" spans="1:10" ht="35.25" thickTop="1" thickBot="1">
      <c r="A105" s="132">
        <f>SUM(A104+1)</f>
        <v>3</v>
      </c>
      <c r="B105" s="239">
        <v>5494</v>
      </c>
      <c r="C105" s="64" t="s">
        <v>274</v>
      </c>
      <c r="D105" s="64" t="s">
        <v>11</v>
      </c>
      <c r="E105" s="65">
        <v>32.028799999999997</v>
      </c>
      <c r="F105" s="58">
        <v>967.2</v>
      </c>
      <c r="G105" s="235">
        <f t="shared" si="4"/>
        <v>30978.255359999999</v>
      </c>
      <c r="H105" s="66" t="s">
        <v>210</v>
      </c>
      <c r="I105" s="67" t="s">
        <v>276</v>
      </c>
      <c r="J105" s="1"/>
    </row>
    <row r="106" spans="1:10" ht="57.75" thickTop="1" thickBot="1">
      <c r="A106" s="132">
        <v>4</v>
      </c>
      <c r="B106" s="239">
        <v>5495</v>
      </c>
      <c r="C106" s="64" t="s">
        <v>274</v>
      </c>
      <c r="D106" s="64" t="s">
        <v>11</v>
      </c>
      <c r="E106" s="65">
        <v>22.311199999999999</v>
      </c>
      <c r="F106" s="58">
        <v>1041.5999999999999</v>
      </c>
      <c r="G106" s="235">
        <f t="shared" si="4"/>
        <v>23239.345919999996</v>
      </c>
      <c r="H106" s="66" t="s">
        <v>210</v>
      </c>
      <c r="I106" s="89" t="s">
        <v>275</v>
      </c>
      <c r="J106" s="1"/>
    </row>
    <row r="107" spans="1:10" ht="35.25" thickTop="1" thickBot="1">
      <c r="A107" s="132">
        <f>SUM(A106+1)</f>
        <v>5</v>
      </c>
      <c r="B107" s="239" t="s">
        <v>277</v>
      </c>
      <c r="C107" s="64" t="s">
        <v>278</v>
      </c>
      <c r="D107" s="184" t="s">
        <v>11</v>
      </c>
      <c r="E107" s="65">
        <v>5.4085999999999999</v>
      </c>
      <c r="F107" s="58">
        <v>967.2</v>
      </c>
      <c r="G107" s="235">
        <f t="shared" si="4"/>
        <v>5231.1979200000005</v>
      </c>
      <c r="H107" s="66" t="s">
        <v>210</v>
      </c>
      <c r="I107" s="67" t="s">
        <v>276</v>
      </c>
      <c r="J107" s="1"/>
    </row>
    <row r="108" spans="1:10" ht="35.25" thickTop="1" thickBot="1">
      <c r="A108" s="132">
        <f>SUM(A107+1)</f>
        <v>6</v>
      </c>
      <c r="B108" s="239" t="s">
        <v>279</v>
      </c>
      <c r="C108" s="64" t="s">
        <v>278</v>
      </c>
      <c r="D108" s="184" t="s">
        <v>11</v>
      </c>
      <c r="E108" s="65">
        <v>14.427899999999999</v>
      </c>
      <c r="F108" s="58">
        <v>967.2</v>
      </c>
      <c r="G108" s="235">
        <f t="shared" si="4"/>
        <v>13954.66488</v>
      </c>
      <c r="H108" s="66" t="s">
        <v>210</v>
      </c>
      <c r="I108" s="67" t="s">
        <v>276</v>
      </c>
      <c r="J108" s="1"/>
    </row>
    <row r="109" spans="1:10" ht="35.25" thickTop="1" thickBot="1">
      <c r="A109" s="132">
        <v>7</v>
      </c>
      <c r="B109" s="239">
        <v>6696</v>
      </c>
      <c r="C109" s="64" t="s">
        <v>278</v>
      </c>
      <c r="D109" s="64" t="s">
        <v>11</v>
      </c>
      <c r="E109" s="65">
        <v>9.3995999999999995</v>
      </c>
      <c r="F109" s="58">
        <v>967.2</v>
      </c>
      <c r="G109" s="235">
        <f t="shared" si="4"/>
        <v>9091.2931200000003</v>
      </c>
      <c r="H109" s="66" t="s">
        <v>210</v>
      </c>
      <c r="I109" s="67" t="s">
        <v>276</v>
      </c>
      <c r="J109" s="1"/>
    </row>
    <row r="110" spans="1:10" ht="35.25" thickTop="1" thickBot="1">
      <c r="A110" s="132">
        <v>8</v>
      </c>
      <c r="B110" s="239" t="s">
        <v>280</v>
      </c>
      <c r="C110" s="64" t="s">
        <v>278</v>
      </c>
      <c r="D110" s="184" t="s">
        <v>11</v>
      </c>
      <c r="E110" s="65">
        <v>6.4409000000000001</v>
      </c>
      <c r="F110" s="58">
        <v>967.2</v>
      </c>
      <c r="G110" s="235">
        <f t="shared" si="4"/>
        <v>6229.6384800000005</v>
      </c>
      <c r="H110" s="66" t="s">
        <v>210</v>
      </c>
      <c r="I110" s="67" t="s">
        <v>276</v>
      </c>
      <c r="J110" s="1"/>
    </row>
    <row r="111" spans="1:10" ht="24" thickTop="1" thickBot="1">
      <c r="A111" s="132">
        <v>9</v>
      </c>
      <c r="B111" s="239" t="s">
        <v>281</v>
      </c>
      <c r="C111" s="64" t="s">
        <v>278</v>
      </c>
      <c r="D111" s="184" t="s">
        <v>11</v>
      </c>
      <c r="E111" s="65">
        <v>0.54559999999999997</v>
      </c>
      <c r="F111" s="58">
        <v>892.8</v>
      </c>
      <c r="G111" s="235">
        <f t="shared" si="4"/>
        <v>487.11167999999998</v>
      </c>
      <c r="H111" s="66" t="s">
        <v>210</v>
      </c>
      <c r="I111" s="67" t="s">
        <v>213</v>
      </c>
      <c r="J111" s="1"/>
    </row>
    <row r="112" spans="1:10" ht="35.25" thickTop="1" thickBot="1">
      <c r="A112" s="134">
        <v>10</v>
      </c>
      <c r="B112" s="239">
        <v>6700</v>
      </c>
      <c r="C112" s="64" t="s">
        <v>278</v>
      </c>
      <c r="D112" s="64" t="s">
        <v>11</v>
      </c>
      <c r="E112" s="65">
        <v>11.061199999999999</v>
      </c>
      <c r="F112" s="58">
        <v>967.2</v>
      </c>
      <c r="G112" s="235">
        <f t="shared" si="4"/>
        <v>10698.39264</v>
      </c>
      <c r="H112" s="66" t="s">
        <v>210</v>
      </c>
      <c r="I112" s="67" t="s">
        <v>276</v>
      </c>
      <c r="J112" s="1"/>
    </row>
    <row r="113" spans="1:10" ht="35.25" thickTop="1" thickBot="1">
      <c r="A113" s="185">
        <v>11</v>
      </c>
      <c r="B113" s="186">
        <v>6701</v>
      </c>
      <c r="C113" s="71" t="s">
        <v>278</v>
      </c>
      <c r="D113" s="71" t="s">
        <v>11</v>
      </c>
      <c r="E113" s="72">
        <v>16.785299999999999</v>
      </c>
      <c r="F113" s="187">
        <v>967.2</v>
      </c>
      <c r="G113" s="256">
        <f t="shared" si="4"/>
        <v>16234.74216</v>
      </c>
      <c r="H113" s="74" t="s">
        <v>210</v>
      </c>
      <c r="I113" s="188" t="s">
        <v>276</v>
      </c>
      <c r="J113" s="1"/>
    </row>
    <row r="114" spans="1:10" ht="24" thickTop="1" thickBot="1">
      <c r="A114" s="252">
        <f>SUM(A113+1)</f>
        <v>12</v>
      </c>
      <c r="B114" s="189" t="s">
        <v>282</v>
      </c>
      <c r="C114" s="254" t="s">
        <v>283</v>
      </c>
      <c r="D114" s="254" t="s">
        <v>11</v>
      </c>
      <c r="E114" s="79">
        <v>0.48399999999999999</v>
      </c>
      <c r="F114" s="90">
        <v>892.8</v>
      </c>
      <c r="G114" s="190">
        <f t="shared" si="4"/>
        <v>432.11519999999996</v>
      </c>
      <c r="H114" s="81" t="s">
        <v>210</v>
      </c>
      <c r="I114" s="82" t="s">
        <v>284</v>
      </c>
      <c r="J114" s="1"/>
    </row>
    <row r="115" spans="1:10" ht="24" thickTop="1" thickBot="1">
      <c r="A115" s="134">
        <f t="shared" ref="A115:A124" si="5">SUM(A114+1)</f>
        <v>13</v>
      </c>
      <c r="B115" s="191">
        <v>4169</v>
      </c>
      <c r="C115" s="64" t="s">
        <v>283</v>
      </c>
      <c r="D115" s="64" t="s">
        <v>11</v>
      </c>
      <c r="E115" s="65">
        <v>1.0012000000000001</v>
      </c>
      <c r="F115" s="58">
        <v>855.6</v>
      </c>
      <c r="G115" s="235">
        <f t="shared" si="4"/>
        <v>856.62672000000009</v>
      </c>
      <c r="H115" s="66" t="s">
        <v>210</v>
      </c>
      <c r="I115" s="82" t="s">
        <v>227</v>
      </c>
      <c r="J115" s="1"/>
    </row>
    <row r="116" spans="1:10" ht="24" thickTop="1" thickBot="1">
      <c r="A116" s="134">
        <f t="shared" si="5"/>
        <v>14</v>
      </c>
      <c r="B116" s="191">
        <v>4173</v>
      </c>
      <c r="C116" s="64" t="s">
        <v>283</v>
      </c>
      <c r="D116" s="64" t="s">
        <v>11</v>
      </c>
      <c r="E116" s="65">
        <v>0.42209999999999998</v>
      </c>
      <c r="F116" s="58">
        <v>892.8</v>
      </c>
      <c r="G116" s="235">
        <f t="shared" si="4"/>
        <v>376.85087999999996</v>
      </c>
      <c r="H116" s="66" t="s">
        <v>210</v>
      </c>
      <c r="I116" s="82" t="s">
        <v>284</v>
      </c>
      <c r="J116" s="1"/>
    </row>
    <row r="117" spans="1:10" ht="24" thickTop="1" thickBot="1">
      <c r="A117" s="134">
        <f t="shared" si="5"/>
        <v>15</v>
      </c>
      <c r="B117" s="191">
        <v>4185</v>
      </c>
      <c r="C117" s="64" t="s">
        <v>283</v>
      </c>
      <c r="D117" s="64" t="s">
        <v>11</v>
      </c>
      <c r="E117" s="65">
        <v>0.5615</v>
      </c>
      <c r="F117" s="58">
        <v>892.8</v>
      </c>
      <c r="G117" s="235">
        <f t="shared" si="4"/>
        <v>501.30719999999997</v>
      </c>
      <c r="H117" s="66" t="s">
        <v>210</v>
      </c>
      <c r="I117" s="82" t="s">
        <v>284</v>
      </c>
      <c r="J117" s="1"/>
    </row>
    <row r="118" spans="1:10" ht="24" thickTop="1" thickBot="1">
      <c r="A118" s="134">
        <f t="shared" si="5"/>
        <v>16</v>
      </c>
      <c r="B118" s="239">
        <v>4186</v>
      </c>
      <c r="C118" s="64" t="s">
        <v>283</v>
      </c>
      <c r="D118" s="64" t="s">
        <v>16</v>
      </c>
      <c r="E118" s="65">
        <v>0.2843</v>
      </c>
      <c r="F118" s="58">
        <v>892.8</v>
      </c>
      <c r="G118" s="235">
        <f t="shared" si="4"/>
        <v>253.82303999999999</v>
      </c>
      <c r="H118" s="66" t="s">
        <v>210</v>
      </c>
      <c r="I118" s="82" t="s">
        <v>284</v>
      </c>
      <c r="J118" s="1"/>
    </row>
    <row r="119" spans="1:10" ht="24" thickTop="1" thickBot="1">
      <c r="A119" s="134">
        <f t="shared" si="5"/>
        <v>17</v>
      </c>
      <c r="B119" s="239">
        <v>4187</v>
      </c>
      <c r="C119" s="64" t="s">
        <v>283</v>
      </c>
      <c r="D119" s="64" t="s">
        <v>11</v>
      </c>
      <c r="E119" s="65">
        <v>0.21249999999999999</v>
      </c>
      <c r="F119" s="58">
        <v>892.8</v>
      </c>
      <c r="G119" s="235">
        <f t="shared" si="4"/>
        <v>189.72</v>
      </c>
      <c r="H119" s="66" t="s">
        <v>210</v>
      </c>
      <c r="I119" s="82" t="s">
        <v>284</v>
      </c>
      <c r="J119" s="1"/>
    </row>
    <row r="120" spans="1:10" ht="24" thickTop="1" thickBot="1">
      <c r="A120" s="134">
        <f t="shared" si="5"/>
        <v>18</v>
      </c>
      <c r="B120" s="239">
        <v>4188</v>
      </c>
      <c r="C120" s="64" t="s">
        <v>283</v>
      </c>
      <c r="D120" s="64" t="s">
        <v>16</v>
      </c>
      <c r="E120" s="65">
        <v>8.3299999999999999E-2</v>
      </c>
      <c r="F120" s="58">
        <v>855.6</v>
      </c>
      <c r="G120" s="235">
        <f t="shared" si="4"/>
        <v>71.271479999999997</v>
      </c>
      <c r="H120" s="66" t="s">
        <v>210</v>
      </c>
      <c r="I120" s="82" t="s">
        <v>227</v>
      </c>
      <c r="J120" s="1"/>
    </row>
    <row r="121" spans="1:10" ht="24" thickTop="1" thickBot="1">
      <c r="A121" s="134">
        <f t="shared" si="5"/>
        <v>19</v>
      </c>
      <c r="B121" s="239">
        <v>4193</v>
      </c>
      <c r="C121" s="64" t="s">
        <v>283</v>
      </c>
      <c r="D121" s="64" t="s">
        <v>11</v>
      </c>
      <c r="E121" s="65">
        <v>0.13109999999999999</v>
      </c>
      <c r="F121" s="58">
        <v>855.6</v>
      </c>
      <c r="G121" s="235">
        <f t="shared" si="4"/>
        <v>112.16916000000001</v>
      </c>
      <c r="H121" s="66" t="s">
        <v>210</v>
      </c>
      <c r="I121" s="82" t="s">
        <v>227</v>
      </c>
      <c r="J121" s="1"/>
    </row>
    <row r="122" spans="1:10" ht="24" thickTop="1" thickBot="1">
      <c r="A122" s="134">
        <f t="shared" si="5"/>
        <v>20</v>
      </c>
      <c r="B122" s="239">
        <v>4201</v>
      </c>
      <c r="C122" s="64" t="s">
        <v>283</v>
      </c>
      <c r="D122" s="64" t="s">
        <v>11</v>
      </c>
      <c r="E122" s="65">
        <v>0.48470000000000002</v>
      </c>
      <c r="F122" s="58">
        <v>855.6</v>
      </c>
      <c r="G122" s="235">
        <f t="shared" si="4"/>
        <v>414.70932000000005</v>
      </c>
      <c r="H122" s="66" t="s">
        <v>210</v>
      </c>
      <c r="I122" s="82" t="s">
        <v>227</v>
      </c>
      <c r="J122" s="1"/>
    </row>
    <row r="123" spans="1:10" ht="24" thickTop="1" thickBot="1">
      <c r="A123" s="134">
        <f t="shared" si="5"/>
        <v>21</v>
      </c>
      <c r="B123" s="239">
        <v>4202</v>
      </c>
      <c r="C123" s="64" t="s">
        <v>283</v>
      </c>
      <c r="D123" s="64" t="s">
        <v>11</v>
      </c>
      <c r="E123" s="65">
        <v>0.1084</v>
      </c>
      <c r="F123" s="58">
        <v>855.6</v>
      </c>
      <c r="G123" s="235">
        <f t="shared" si="4"/>
        <v>92.747039999999998</v>
      </c>
      <c r="H123" s="66" t="s">
        <v>210</v>
      </c>
      <c r="I123" s="82" t="s">
        <v>227</v>
      </c>
      <c r="J123" s="1"/>
    </row>
    <row r="124" spans="1:10" ht="24" thickTop="1" thickBot="1">
      <c r="A124" s="237">
        <f t="shared" si="5"/>
        <v>22</v>
      </c>
      <c r="B124" s="240" t="s">
        <v>285</v>
      </c>
      <c r="C124" s="241" t="s">
        <v>20</v>
      </c>
      <c r="D124" s="241" t="s">
        <v>11</v>
      </c>
      <c r="E124" s="240">
        <v>0.57550000000000001</v>
      </c>
      <c r="F124" s="58">
        <v>892.8</v>
      </c>
      <c r="G124" s="235">
        <f t="shared" si="4"/>
        <v>513.80639999999994</v>
      </c>
      <c r="H124" s="242" t="s">
        <v>210</v>
      </c>
      <c r="I124" s="82" t="s">
        <v>284</v>
      </c>
      <c r="J124" s="1"/>
    </row>
    <row r="125" spans="1:10" ht="24" thickTop="1" thickBot="1">
      <c r="A125" s="132">
        <v>23</v>
      </c>
      <c r="B125" s="92">
        <v>4522</v>
      </c>
      <c r="C125" s="93" t="s">
        <v>20</v>
      </c>
      <c r="D125" s="93" t="s">
        <v>11</v>
      </c>
      <c r="E125" s="68">
        <v>0.4</v>
      </c>
      <c r="F125" s="58">
        <v>892.8</v>
      </c>
      <c r="G125" s="235">
        <f t="shared" si="4"/>
        <v>357.12</v>
      </c>
      <c r="H125" s="66" t="s">
        <v>210</v>
      </c>
      <c r="I125" s="82" t="s">
        <v>284</v>
      </c>
      <c r="J125" s="1"/>
    </row>
    <row r="126" spans="1:10" ht="24" thickTop="1" thickBot="1">
      <c r="A126" s="244">
        <v>24</v>
      </c>
      <c r="B126" s="163">
        <v>4524</v>
      </c>
      <c r="C126" s="248" t="s">
        <v>20</v>
      </c>
      <c r="D126" s="93" t="s">
        <v>11</v>
      </c>
      <c r="E126" s="68">
        <v>1.8427</v>
      </c>
      <c r="F126" s="58">
        <v>892.8</v>
      </c>
      <c r="G126" s="235">
        <f t="shared" si="4"/>
        <v>1645.16256</v>
      </c>
      <c r="H126" s="66" t="s">
        <v>210</v>
      </c>
      <c r="I126" s="82" t="s">
        <v>284</v>
      </c>
      <c r="J126" s="1"/>
    </row>
    <row r="127" spans="1:10" ht="24" thickTop="1" thickBot="1">
      <c r="A127" s="132">
        <v>25</v>
      </c>
      <c r="B127" s="92" t="s">
        <v>286</v>
      </c>
      <c r="C127" s="93" t="s">
        <v>20</v>
      </c>
      <c r="D127" s="93" t="s">
        <v>11</v>
      </c>
      <c r="E127" s="68">
        <v>0.6401</v>
      </c>
      <c r="F127" s="58">
        <v>892.8</v>
      </c>
      <c r="G127" s="235">
        <f t="shared" si="4"/>
        <v>571.48127999999997</v>
      </c>
      <c r="H127" s="66" t="s">
        <v>210</v>
      </c>
      <c r="I127" s="82" t="s">
        <v>284</v>
      </c>
      <c r="J127" s="1"/>
    </row>
    <row r="128" spans="1:10" ht="24" thickTop="1" thickBot="1">
      <c r="A128" s="132">
        <f>SUM(A127+1)</f>
        <v>26</v>
      </c>
      <c r="B128" s="92" t="s">
        <v>287</v>
      </c>
      <c r="C128" s="93" t="s">
        <v>20</v>
      </c>
      <c r="D128" s="93" t="s">
        <v>11</v>
      </c>
      <c r="E128" s="68">
        <v>0.64</v>
      </c>
      <c r="F128" s="58">
        <v>892.8</v>
      </c>
      <c r="G128" s="235">
        <f t="shared" si="4"/>
        <v>571.39199999999994</v>
      </c>
      <c r="H128" s="66" t="s">
        <v>210</v>
      </c>
      <c r="I128" s="82" t="s">
        <v>284</v>
      </c>
      <c r="J128" s="1"/>
    </row>
    <row r="129" spans="1:10" ht="24" thickTop="1" thickBot="1">
      <c r="A129" s="132">
        <f>SUM(A128+1)</f>
        <v>27</v>
      </c>
      <c r="B129" s="92">
        <v>4551</v>
      </c>
      <c r="C129" s="93" t="s">
        <v>235</v>
      </c>
      <c r="D129" s="93" t="s">
        <v>11</v>
      </c>
      <c r="E129" s="68">
        <v>0.52929999999999999</v>
      </c>
      <c r="F129" s="58">
        <v>892.8</v>
      </c>
      <c r="G129" s="235">
        <f t="shared" si="4"/>
        <v>472.55903999999998</v>
      </c>
      <c r="H129" s="66" t="s">
        <v>210</v>
      </c>
      <c r="I129" s="82" t="s">
        <v>284</v>
      </c>
      <c r="J129" s="1"/>
    </row>
    <row r="130" spans="1:10" ht="24" thickTop="1" thickBot="1">
      <c r="A130" s="132">
        <f>SUM(A129+1)</f>
        <v>28</v>
      </c>
      <c r="B130" s="92">
        <v>4795</v>
      </c>
      <c r="C130" s="93" t="s">
        <v>235</v>
      </c>
      <c r="D130" s="93" t="s">
        <v>11</v>
      </c>
      <c r="E130" s="68">
        <v>0.43869999999999998</v>
      </c>
      <c r="F130" s="58">
        <v>892.8</v>
      </c>
      <c r="G130" s="235">
        <f t="shared" si="4"/>
        <v>391.67135999999994</v>
      </c>
      <c r="H130" s="66" t="s">
        <v>210</v>
      </c>
      <c r="I130" s="82" t="s">
        <v>284</v>
      </c>
      <c r="J130" s="1"/>
    </row>
    <row r="131" spans="1:10" ht="24" thickTop="1" thickBot="1">
      <c r="A131" s="132">
        <v>29</v>
      </c>
      <c r="B131" s="136">
        <v>5707</v>
      </c>
      <c r="C131" s="93" t="s">
        <v>21</v>
      </c>
      <c r="D131" s="93" t="s">
        <v>11</v>
      </c>
      <c r="E131" s="68">
        <v>0.19919999999999999</v>
      </c>
      <c r="F131" s="58">
        <v>892.8</v>
      </c>
      <c r="G131" s="235">
        <f t="shared" si="4"/>
        <v>177.84575999999998</v>
      </c>
      <c r="H131" s="94" t="s">
        <v>210</v>
      </c>
      <c r="I131" s="82" t="s">
        <v>284</v>
      </c>
      <c r="J131" s="1"/>
    </row>
    <row r="132" spans="1:10" ht="24" thickTop="1" thickBot="1">
      <c r="A132" s="132">
        <v>30</v>
      </c>
      <c r="B132" s="92" t="s">
        <v>288</v>
      </c>
      <c r="C132" s="93" t="s">
        <v>13</v>
      </c>
      <c r="D132" s="93" t="s">
        <v>11</v>
      </c>
      <c r="E132" s="68">
        <v>2.3841999999999999</v>
      </c>
      <c r="F132" s="58">
        <v>892.8</v>
      </c>
      <c r="G132" s="235">
        <f t="shared" si="4"/>
        <v>2128.6137599999997</v>
      </c>
      <c r="H132" s="94" t="s">
        <v>210</v>
      </c>
      <c r="I132" s="82" t="s">
        <v>284</v>
      </c>
      <c r="J132" s="1"/>
    </row>
    <row r="133" spans="1:10" ht="24" thickTop="1" thickBot="1">
      <c r="A133" s="132">
        <f>SUM(A132+1)</f>
        <v>31</v>
      </c>
      <c r="B133" s="92">
        <v>5769</v>
      </c>
      <c r="C133" s="93" t="s">
        <v>13</v>
      </c>
      <c r="D133" s="93" t="s">
        <v>11</v>
      </c>
      <c r="E133" s="68">
        <v>0.66649999999999998</v>
      </c>
      <c r="F133" s="58">
        <v>892.8</v>
      </c>
      <c r="G133" s="235">
        <f t="shared" si="4"/>
        <v>595.05119999999999</v>
      </c>
      <c r="H133" s="94" t="s">
        <v>210</v>
      </c>
      <c r="I133" s="82" t="s">
        <v>284</v>
      </c>
      <c r="J133" s="1"/>
    </row>
    <row r="134" spans="1:10" ht="15" customHeight="1" thickTop="1" thickBot="1">
      <c r="A134" s="134">
        <v>32</v>
      </c>
      <c r="B134" s="92">
        <v>5964</v>
      </c>
      <c r="C134" s="93" t="s">
        <v>289</v>
      </c>
      <c r="D134" s="93" t="s">
        <v>11</v>
      </c>
      <c r="E134" s="68">
        <v>1.3428</v>
      </c>
      <c r="F134" s="58">
        <v>744</v>
      </c>
      <c r="G134" s="256">
        <f t="shared" si="4"/>
        <v>999.04319999999996</v>
      </c>
      <c r="H134" s="66" t="s">
        <v>210</v>
      </c>
      <c r="I134" s="67" t="s">
        <v>290</v>
      </c>
      <c r="J134" s="1"/>
    </row>
    <row r="135" spans="1:10" ht="24" customHeight="1" thickTop="1" thickBot="1">
      <c r="A135" s="321">
        <v>33</v>
      </c>
      <c r="B135" s="327" t="s">
        <v>291</v>
      </c>
      <c r="C135" s="323" t="s">
        <v>22</v>
      </c>
      <c r="D135" s="93" t="s">
        <v>11</v>
      </c>
      <c r="E135" s="65">
        <v>0.52790000000000004</v>
      </c>
      <c r="F135" s="58">
        <v>892.8</v>
      </c>
      <c r="G135" s="324">
        <f>SUM(E135*F135)+(E136*F136)</f>
        <v>505.23182000000003</v>
      </c>
      <c r="H135" s="325" t="s">
        <v>210</v>
      </c>
      <c r="I135" s="89" t="s">
        <v>284</v>
      </c>
      <c r="J135" s="1"/>
    </row>
    <row r="136" spans="1:10" ht="14.25" customHeight="1" thickTop="1" thickBot="1">
      <c r="A136" s="304"/>
      <c r="B136" s="306"/>
      <c r="C136" s="308"/>
      <c r="D136" s="93" t="s">
        <v>292</v>
      </c>
      <c r="E136" s="65">
        <v>0.11269999999999999</v>
      </c>
      <c r="F136" s="58">
        <v>301</v>
      </c>
      <c r="G136" s="324"/>
      <c r="H136" s="326"/>
      <c r="I136" s="89" t="s">
        <v>349</v>
      </c>
      <c r="J136" s="1"/>
    </row>
    <row r="137" spans="1:10" ht="26.25" customHeight="1" thickTop="1" thickBot="1">
      <c r="A137" s="321">
        <v>34</v>
      </c>
      <c r="B137" s="322">
        <v>6044</v>
      </c>
      <c r="C137" s="323" t="s">
        <v>22</v>
      </c>
      <c r="D137" s="93" t="s">
        <v>11</v>
      </c>
      <c r="E137" s="65">
        <v>0.96179999999999999</v>
      </c>
      <c r="F137" s="58">
        <v>892.8</v>
      </c>
      <c r="G137" s="324">
        <f>SUM(E137*F137)+(E138*F138)</f>
        <v>927.00414000000001</v>
      </c>
      <c r="H137" s="325" t="s">
        <v>210</v>
      </c>
      <c r="I137" s="89" t="s">
        <v>284</v>
      </c>
      <c r="J137" s="1"/>
    </row>
    <row r="138" spans="1:10" ht="14.25" customHeight="1" thickTop="1" thickBot="1">
      <c r="A138" s="304"/>
      <c r="B138" s="322"/>
      <c r="C138" s="308"/>
      <c r="D138" s="93" t="s">
        <v>28</v>
      </c>
      <c r="E138" s="65">
        <v>0.32069999999999999</v>
      </c>
      <c r="F138" s="58">
        <v>213</v>
      </c>
      <c r="G138" s="324"/>
      <c r="H138" s="326"/>
      <c r="I138" s="89" t="s">
        <v>349</v>
      </c>
      <c r="J138" s="1"/>
    </row>
    <row r="139" spans="1:10" ht="23.25" customHeight="1" thickTop="1" thickBot="1">
      <c r="A139" s="321">
        <v>35</v>
      </c>
      <c r="B139" s="322">
        <v>6046</v>
      </c>
      <c r="C139" s="323" t="s">
        <v>22</v>
      </c>
      <c r="D139" s="93" t="s">
        <v>11</v>
      </c>
      <c r="E139" s="65">
        <v>1.0636000000000001</v>
      </c>
      <c r="F139" s="58">
        <v>892.8</v>
      </c>
      <c r="G139" s="324">
        <f>SUM(E139*F139)+(E140*F140)</f>
        <v>1025.1118799999999</v>
      </c>
      <c r="H139" s="325" t="s">
        <v>210</v>
      </c>
      <c r="I139" s="89" t="s">
        <v>284</v>
      </c>
      <c r="J139" s="1"/>
    </row>
    <row r="140" spans="1:10" ht="14.25" customHeight="1" thickTop="1" thickBot="1">
      <c r="A140" s="303"/>
      <c r="B140" s="327"/>
      <c r="C140" s="307"/>
      <c r="D140" s="248" t="s">
        <v>28</v>
      </c>
      <c r="E140" s="130">
        <v>0.35460000000000003</v>
      </c>
      <c r="F140" s="58">
        <v>213</v>
      </c>
      <c r="G140" s="324"/>
      <c r="H140" s="326"/>
      <c r="I140" s="89" t="s">
        <v>349</v>
      </c>
      <c r="J140" s="1"/>
    </row>
    <row r="141" spans="1:10" ht="24" thickTop="1" thickBot="1">
      <c r="A141" s="193">
        <v>36</v>
      </c>
      <c r="B141" s="239" t="s">
        <v>293</v>
      </c>
      <c r="C141" s="64" t="s">
        <v>22</v>
      </c>
      <c r="D141" s="64" t="s">
        <v>11</v>
      </c>
      <c r="E141" s="65">
        <v>0.57079999999999997</v>
      </c>
      <c r="F141" s="58">
        <v>892.8</v>
      </c>
      <c r="G141" s="235">
        <f t="shared" ref="G141:G204" si="6">SUM(E141*F141)</f>
        <v>509.61023999999998</v>
      </c>
      <c r="H141" s="66" t="s">
        <v>210</v>
      </c>
      <c r="I141" s="67" t="s">
        <v>284</v>
      </c>
      <c r="J141" s="1"/>
    </row>
    <row r="142" spans="1:10" ht="24" thickTop="1" thickBot="1">
      <c r="A142" s="193">
        <v>37</v>
      </c>
      <c r="B142" s="239" t="s">
        <v>294</v>
      </c>
      <c r="C142" s="64" t="s">
        <v>22</v>
      </c>
      <c r="D142" s="64" t="s">
        <v>11</v>
      </c>
      <c r="E142" s="65">
        <v>0.97929999999999995</v>
      </c>
      <c r="F142" s="58">
        <v>892.8</v>
      </c>
      <c r="G142" s="235">
        <f t="shared" si="6"/>
        <v>874.31903999999986</v>
      </c>
      <c r="H142" s="66" t="s">
        <v>210</v>
      </c>
      <c r="I142" s="82" t="s">
        <v>284</v>
      </c>
      <c r="J142" s="1"/>
    </row>
    <row r="143" spans="1:10" ht="24" thickTop="1" thickBot="1">
      <c r="A143" s="244">
        <v>38</v>
      </c>
      <c r="B143" s="246">
        <v>6071</v>
      </c>
      <c r="C143" s="248" t="s">
        <v>23</v>
      </c>
      <c r="D143" s="248" t="s">
        <v>11</v>
      </c>
      <c r="E143" s="195">
        <v>1.6685000000000001</v>
      </c>
      <c r="F143" s="58">
        <v>892.8</v>
      </c>
      <c r="G143" s="235">
        <f t="shared" si="6"/>
        <v>1489.6368</v>
      </c>
      <c r="H143" s="66" t="s">
        <v>210</v>
      </c>
      <c r="I143" s="82" t="s">
        <v>284</v>
      </c>
      <c r="J143" s="1"/>
    </row>
    <row r="144" spans="1:10" ht="24" thickTop="1" thickBot="1">
      <c r="A144" s="193">
        <v>39</v>
      </c>
      <c r="B144" s="239" t="s">
        <v>295</v>
      </c>
      <c r="C144" s="64" t="s">
        <v>23</v>
      </c>
      <c r="D144" s="64" t="s">
        <v>11</v>
      </c>
      <c r="E144" s="65">
        <v>0.249</v>
      </c>
      <c r="F144" s="58">
        <v>892.8</v>
      </c>
      <c r="G144" s="235">
        <f t="shared" si="6"/>
        <v>222.30719999999999</v>
      </c>
      <c r="H144" s="66" t="s">
        <v>210</v>
      </c>
      <c r="I144" s="82" t="s">
        <v>284</v>
      </c>
      <c r="J144" s="1"/>
    </row>
    <row r="145" spans="1:10" ht="24" thickTop="1" thickBot="1">
      <c r="A145" s="196">
        <v>40</v>
      </c>
      <c r="B145" s="240" t="s">
        <v>296</v>
      </c>
      <c r="C145" s="241" t="s">
        <v>23</v>
      </c>
      <c r="D145" s="241" t="s">
        <v>11</v>
      </c>
      <c r="E145" s="130">
        <v>0.2878</v>
      </c>
      <c r="F145" s="58">
        <v>892.8</v>
      </c>
      <c r="G145" s="235">
        <f t="shared" si="6"/>
        <v>256.94783999999999</v>
      </c>
      <c r="H145" s="242" t="s">
        <v>210</v>
      </c>
      <c r="I145" s="82" t="s">
        <v>284</v>
      </c>
      <c r="J145" s="1"/>
    </row>
    <row r="146" spans="1:10" ht="24" thickTop="1" thickBot="1">
      <c r="A146" s="132">
        <f>SUM(A145+1)</f>
        <v>41</v>
      </c>
      <c r="B146" s="92">
        <v>6115</v>
      </c>
      <c r="C146" s="93" t="s">
        <v>245</v>
      </c>
      <c r="D146" s="93" t="s">
        <v>11</v>
      </c>
      <c r="E146" s="68">
        <v>0.68389999999999995</v>
      </c>
      <c r="F146" s="58">
        <v>892.8</v>
      </c>
      <c r="G146" s="235">
        <f t="shared" si="6"/>
        <v>610.58591999999987</v>
      </c>
      <c r="H146" s="94" t="s">
        <v>210</v>
      </c>
      <c r="I146" s="82" t="s">
        <v>284</v>
      </c>
      <c r="J146" s="1"/>
    </row>
    <row r="147" spans="1:10" ht="24" thickTop="1" thickBot="1">
      <c r="A147" s="132">
        <f>SUM(A146+1)</f>
        <v>42</v>
      </c>
      <c r="B147" s="92">
        <v>6183</v>
      </c>
      <c r="C147" s="93" t="s">
        <v>24</v>
      </c>
      <c r="D147" s="93" t="s">
        <v>11</v>
      </c>
      <c r="E147" s="68">
        <v>1.7274</v>
      </c>
      <c r="F147" s="58">
        <v>892.8</v>
      </c>
      <c r="G147" s="235">
        <f t="shared" si="6"/>
        <v>1542.22272</v>
      </c>
      <c r="H147" s="81" t="s">
        <v>210</v>
      </c>
      <c r="I147" s="82" t="s">
        <v>284</v>
      </c>
      <c r="J147" s="1"/>
    </row>
    <row r="148" spans="1:10" ht="24" thickTop="1" thickBot="1">
      <c r="A148" s="132">
        <f>SUM(A147+1)</f>
        <v>43</v>
      </c>
      <c r="B148" s="92">
        <v>6194</v>
      </c>
      <c r="C148" s="197" t="s">
        <v>297</v>
      </c>
      <c r="D148" s="93" t="s">
        <v>11</v>
      </c>
      <c r="E148" s="68">
        <v>2.0724</v>
      </c>
      <c r="F148" s="58">
        <v>892.8</v>
      </c>
      <c r="G148" s="235">
        <f t="shared" si="6"/>
        <v>1850.2387199999998</v>
      </c>
      <c r="H148" s="66" t="s">
        <v>210</v>
      </c>
      <c r="I148" s="82" t="s">
        <v>284</v>
      </c>
      <c r="J148" s="1"/>
    </row>
    <row r="149" spans="1:10" ht="24" thickTop="1" thickBot="1">
      <c r="A149" s="198">
        <f t="shared" ref="A149:A179" si="7">SUM(A148+1)</f>
        <v>44</v>
      </c>
      <c r="B149" s="92">
        <v>6231</v>
      </c>
      <c r="C149" s="93" t="s">
        <v>298</v>
      </c>
      <c r="D149" s="93" t="s">
        <v>11</v>
      </c>
      <c r="E149" s="68">
        <v>1.4814000000000001</v>
      </c>
      <c r="F149" s="58">
        <v>892.8</v>
      </c>
      <c r="G149" s="235">
        <f t="shared" si="6"/>
        <v>1322.59392</v>
      </c>
      <c r="H149" s="66" t="s">
        <v>210</v>
      </c>
      <c r="I149" s="82" t="s">
        <v>284</v>
      </c>
      <c r="J149" s="1"/>
    </row>
    <row r="150" spans="1:10" ht="24" thickTop="1" thickBot="1">
      <c r="A150" s="198">
        <f t="shared" si="7"/>
        <v>45</v>
      </c>
      <c r="B150" s="92">
        <v>6242</v>
      </c>
      <c r="C150" s="93" t="s">
        <v>25</v>
      </c>
      <c r="D150" s="93" t="s">
        <v>11</v>
      </c>
      <c r="E150" s="68">
        <v>2.0438000000000001</v>
      </c>
      <c r="F150" s="58">
        <v>892.8</v>
      </c>
      <c r="G150" s="235">
        <f t="shared" si="6"/>
        <v>1824.7046399999999</v>
      </c>
      <c r="H150" s="66" t="s">
        <v>210</v>
      </c>
      <c r="I150" s="82" t="s">
        <v>284</v>
      </c>
      <c r="J150" s="1"/>
    </row>
    <row r="151" spans="1:10" ht="24" thickTop="1" thickBot="1">
      <c r="A151" s="198">
        <f t="shared" si="7"/>
        <v>46</v>
      </c>
      <c r="B151" s="92">
        <v>6244</v>
      </c>
      <c r="C151" s="93" t="s">
        <v>25</v>
      </c>
      <c r="D151" s="93" t="s">
        <v>11</v>
      </c>
      <c r="E151" s="68">
        <v>1.61</v>
      </c>
      <c r="F151" s="58">
        <v>892.8</v>
      </c>
      <c r="G151" s="235">
        <f t="shared" si="6"/>
        <v>1437.4079999999999</v>
      </c>
      <c r="H151" s="66" t="s">
        <v>210</v>
      </c>
      <c r="I151" s="82" t="s">
        <v>284</v>
      </c>
      <c r="J151" s="1"/>
    </row>
    <row r="152" spans="1:10" ht="24" thickTop="1" thickBot="1">
      <c r="A152" s="198">
        <f t="shared" si="7"/>
        <v>47</v>
      </c>
      <c r="B152" s="92">
        <v>6246</v>
      </c>
      <c r="C152" s="93" t="s">
        <v>25</v>
      </c>
      <c r="D152" s="93" t="s">
        <v>11</v>
      </c>
      <c r="E152" s="68">
        <v>1.7989999999999999</v>
      </c>
      <c r="F152" s="58">
        <v>892.8</v>
      </c>
      <c r="G152" s="235">
        <f t="shared" si="6"/>
        <v>1606.1471999999999</v>
      </c>
      <c r="H152" s="66" t="s">
        <v>210</v>
      </c>
      <c r="I152" s="82" t="s">
        <v>284</v>
      </c>
      <c r="J152" s="1"/>
    </row>
    <row r="153" spans="1:10" ht="24" thickTop="1" thickBot="1">
      <c r="A153" s="198">
        <f t="shared" si="7"/>
        <v>48</v>
      </c>
      <c r="B153" s="92">
        <v>6247</v>
      </c>
      <c r="C153" s="93" t="s">
        <v>25</v>
      </c>
      <c r="D153" s="93" t="s">
        <v>11</v>
      </c>
      <c r="E153" s="68">
        <v>1.0125999999999999</v>
      </c>
      <c r="F153" s="58">
        <v>892.8</v>
      </c>
      <c r="G153" s="235">
        <f t="shared" si="6"/>
        <v>904.04927999999995</v>
      </c>
      <c r="H153" s="66" t="s">
        <v>210</v>
      </c>
      <c r="I153" s="82" t="s">
        <v>284</v>
      </c>
      <c r="J153" s="1"/>
    </row>
    <row r="154" spans="1:10" ht="24" thickTop="1" thickBot="1">
      <c r="A154" s="198">
        <f t="shared" si="7"/>
        <v>49</v>
      </c>
      <c r="B154" s="92">
        <v>6248</v>
      </c>
      <c r="C154" s="93" t="s">
        <v>25</v>
      </c>
      <c r="D154" s="93" t="s">
        <v>11</v>
      </c>
      <c r="E154" s="68">
        <v>1.0633999999999999</v>
      </c>
      <c r="F154" s="58">
        <v>892.8</v>
      </c>
      <c r="G154" s="235">
        <f t="shared" si="6"/>
        <v>949.40351999999984</v>
      </c>
      <c r="H154" s="242" t="s">
        <v>210</v>
      </c>
      <c r="I154" s="82" t="s">
        <v>284</v>
      </c>
      <c r="J154" s="1"/>
    </row>
    <row r="155" spans="1:10" ht="24" thickTop="1" thickBot="1">
      <c r="A155" s="270">
        <f t="shared" si="7"/>
        <v>50</v>
      </c>
      <c r="B155" s="246">
        <v>6279</v>
      </c>
      <c r="C155" s="248" t="s">
        <v>299</v>
      </c>
      <c r="D155" s="248" t="s">
        <v>11</v>
      </c>
      <c r="E155" s="195">
        <v>0.86250000000000004</v>
      </c>
      <c r="F155" s="73">
        <v>892.8</v>
      </c>
      <c r="G155" s="256">
        <f t="shared" si="6"/>
        <v>770.04</v>
      </c>
      <c r="H155" s="250" t="s">
        <v>210</v>
      </c>
      <c r="I155" s="154" t="s">
        <v>284</v>
      </c>
      <c r="J155" s="1"/>
    </row>
    <row r="156" spans="1:10" ht="24" thickTop="1" thickBot="1">
      <c r="A156" s="132">
        <f t="shared" si="7"/>
        <v>51</v>
      </c>
      <c r="B156" s="92">
        <v>6280</v>
      </c>
      <c r="C156" s="93" t="s">
        <v>299</v>
      </c>
      <c r="D156" s="93" t="s">
        <v>11</v>
      </c>
      <c r="E156" s="68">
        <v>1.0742</v>
      </c>
      <c r="F156" s="58">
        <v>892.8</v>
      </c>
      <c r="G156" s="235">
        <f t="shared" si="6"/>
        <v>959.04575999999997</v>
      </c>
      <c r="H156" s="94" t="s">
        <v>210</v>
      </c>
      <c r="I156" s="67" t="s">
        <v>284</v>
      </c>
      <c r="J156" s="1"/>
    </row>
    <row r="157" spans="1:10" ht="24" thickTop="1" thickBot="1">
      <c r="A157" s="132">
        <f t="shared" si="7"/>
        <v>52</v>
      </c>
      <c r="B157" s="92">
        <v>6281</v>
      </c>
      <c r="C157" s="93" t="s">
        <v>299</v>
      </c>
      <c r="D157" s="93" t="s">
        <v>11</v>
      </c>
      <c r="E157" s="68">
        <v>1.8895</v>
      </c>
      <c r="F157" s="58">
        <v>892.8</v>
      </c>
      <c r="G157" s="235">
        <f t="shared" si="6"/>
        <v>1686.9455999999998</v>
      </c>
      <c r="H157" s="94" t="s">
        <v>210</v>
      </c>
      <c r="I157" s="82" t="s">
        <v>284</v>
      </c>
      <c r="J157" s="1"/>
    </row>
    <row r="158" spans="1:10" ht="24" thickTop="1" thickBot="1">
      <c r="A158" s="132">
        <f t="shared" si="7"/>
        <v>53</v>
      </c>
      <c r="B158" s="92">
        <v>6282</v>
      </c>
      <c r="C158" s="93" t="s">
        <v>299</v>
      </c>
      <c r="D158" s="93" t="s">
        <v>11</v>
      </c>
      <c r="E158" s="68">
        <v>3.0066000000000002</v>
      </c>
      <c r="F158" s="58">
        <v>892.8</v>
      </c>
      <c r="G158" s="235">
        <f t="shared" si="6"/>
        <v>2684.2924800000001</v>
      </c>
      <c r="H158" s="94" t="s">
        <v>210</v>
      </c>
      <c r="I158" s="82" t="s">
        <v>284</v>
      </c>
      <c r="J158" s="1"/>
    </row>
    <row r="159" spans="1:10" ht="24" thickTop="1" thickBot="1">
      <c r="A159" s="132">
        <f t="shared" si="7"/>
        <v>54</v>
      </c>
      <c r="B159" s="92">
        <v>6285</v>
      </c>
      <c r="C159" s="93" t="s">
        <v>299</v>
      </c>
      <c r="D159" s="93" t="s">
        <v>11</v>
      </c>
      <c r="E159" s="68">
        <v>1.3572</v>
      </c>
      <c r="F159" s="58">
        <v>892.8</v>
      </c>
      <c r="G159" s="235">
        <f t="shared" si="6"/>
        <v>1211.7081599999999</v>
      </c>
      <c r="H159" s="94" t="s">
        <v>210</v>
      </c>
      <c r="I159" s="82" t="s">
        <v>284</v>
      </c>
      <c r="J159" s="1"/>
    </row>
    <row r="160" spans="1:10" ht="24" thickTop="1" thickBot="1">
      <c r="A160" s="132">
        <f t="shared" si="7"/>
        <v>55</v>
      </c>
      <c r="B160" s="92">
        <v>6286</v>
      </c>
      <c r="C160" s="93" t="s">
        <v>299</v>
      </c>
      <c r="D160" s="93" t="s">
        <v>11</v>
      </c>
      <c r="E160" s="68">
        <v>1.1061000000000001</v>
      </c>
      <c r="F160" s="58">
        <v>892.8</v>
      </c>
      <c r="G160" s="235">
        <f t="shared" si="6"/>
        <v>987.52607999999998</v>
      </c>
      <c r="H160" s="94" t="s">
        <v>210</v>
      </c>
      <c r="I160" s="82" t="s">
        <v>284</v>
      </c>
      <c r="J160" s="1"/>
    </row>
    <row r="161" spans="1:10" ht="24" thickTop="1" thickBot="1">
      <c r="A161" s="132">
        <f t="shared" si="7"/>
        <v>56</v>
      </c>
      <c r="B161" s="92">
        <v>6287</v>
      </c>
      <c r="C161" s="93" t="s">
        <v>299</v>
      </c>
      <c r="D161" s="93" t="s">
        <v>11</v>
      </c>
      <c r="E161" s="68">
        <v>2.2414999999999998</v>
      </c>
      <c r="F161" s="58">
        <v>892.8</v>
      </c>
      <c r="G161" s="235">
        <f t="shared" si="6"/>
        <v>2001.2111999999997</v>
      </c>
      <c r="H161" s="94" t="s">
        <v>210</v>
      </c>
      <c r="I161" s="82" t="s">
        <v>284</v>
      </c>
      <c r="J161" s="1"/>
    </row>
    <row r="162" spans="1:10" ht="24" thickTop="1" thickBot="1">
      <c r="A162" s="132">
        <f t="shared" si="7"/>
        <v>57</v>
      </c>
      <c r="B162" s="92">
        <v>6288</v>
      </c>
      <c r="C162" s="93" t="s">
        <v>26</v>
      </c>
      <c r="D162" s="93" t="s">
        <v>11</v>
      </c>
      <c r="E162" s="68">
        <v>3.8833000000000002</v>
      </c>
      <c r="F162" s="58">
        <v>892.8</v>
      </c>
      <c r="G162" s="235">
        <f t="shared" si="6"/>
        <v>3467.0102400000001</v>
      </c>
      <c r="H162" s="94" t="s">
        <v>210</v>
      </c>
      <c r="I162" s="82" t="s">
        <v>284</v>
      </c>
      <c r="J162" s="1"/>
    </row>
    <row r="163" spans="1:10" ht="24" thickTop="1" thickBot="1">
      <c r="A163" s="132">
        <f t="shared" si="7"/>
        <v>58</v>
      </c>
      <c r="B163" s="92">
        <v>6289</v>
      </c>
      <c r="C163" s="93" t="s">
        <v>26</v>
      </c>
      <c r="D163" s="93" t="s">
        <v>11</v>
      </c>
      <c r="E163" s="68">
        <v>1.7657</v>
      </c>
      <c r="F163" s="58">
        <v>892.8</v>
      </c>
      <c r="G163" s="235">
        <f t="shared" si="6"/>
        <v>1576.41696</v>
      </c>
      <c r="H163" s="94" t="s">
        <v>210</v>
      </c>
      <c r="I163" s="82" t="s">
        <v>284</v>
      </c>
      <c r="J163" s="1"/>
    </row>
    <row r="164" spans="1:10" ht="24" thickTop="1" thickBot="1">
      <c r="A164" s="132">
        <f t="shared" si="7"/>
        <v>59</v>
      </c>
      <c r="B164" s="92">
        <v>6290</v>
      </c>
      <c r="C164" s="93" t="s">
        <v>26</v>
      </c>
      <c r="D164" s="93" t="s">
        <v>11</v>
      </c>
      <c r="E164" s="68">
        <v>2.3058999999999998</v>
      </c>
      <c r="F164" s="58">
        <v>892.8</v>
      </c>
      <c r="G164" s="235">
        <f t="shared" si="6"/>
        <v>2058.7075199999999</v>
      </c>
      <c r="H164" s="94" t="s">
        <v>210</v>
      </c>
      <c r="I164" s="82" t="s">
        <v>284</v>
      </c>
      <c r="J164" s="1"/>
    </row>
    <row r="165" spans="1:10" ht="24" thickTop="1" thickBot="1">
      <c r="A165" s="132">
        <f t="shared" si="7"/>
        <v>60</v>
      </c>
      <c r="B165" s="92">
        <v>6291</v>
      </c>
      <c r="C165" s="93" t="s">
        <v>26</v>
      </c>
      <c r="D165" s="93" t="s">
        <v>11</v>
      </c>
      <c r="E165" s="68">
        <v>3.2488000000000001</v>
      </c>
      <c r="F165" s="58">
        <v>892.8</v>
      </c>
      <c r="G165" s="235">
        <f t="shared" si="6"/>
        <v>2900.52864</v>
      </c>
      <c r="H165" s="94" t="s">
        <v>210</v>
      </c>
      <c r="I165" s="82" t="s">
        <v>284</v>
      </c>
      <c r="J165" s="1"/>
    </row>
    <row r="166" spans="1:10" ht="24" thickTop="1" thickBot="1">
      <c r="A166" s="132">
        <f t="shared" si="7"/>
        <v>61</v>
      </c>
      <c r="B166" s="92">
        <v>6292</v>
      </c>
      <c r="C166" s="93" t="s">
        <v>26</v>
      </c>
      <c r="D166" s="93" t="s">
        <v>11</v>
      </c>
      <c r="E166" s="68">
        <v>3.4184999999999999</v>
      </c>
      <c r="F166" s="58">
        <v>892.8</v>
      </c>
      <c r="G166" s="235">
        <f t="shared" si="6"/>
        <v>3052.0367999999999</v>
      </c>
      <c r="H166" s="94" t="s">
        <v>210</v>
      </c>
      <c r="I166" s="82" t="s">
        <v>284</v>
      </c>
      <c r="J166" s="1"/>
    </row>
    <row r="167" spans="1:10" ht="24" thickTop="1" thickBot="1">
      <c r="A167" s="132">
        <f t="shared" si="7"/>
        <v>62</v>
      </c>
      <c r="B167" s="92">
        <v>6293</v>
      </c>
      <c r="C167" s="93" t="s">
        <v>26</v>
      </c>
      <c r="D167" s="93" t="s">
        <v>11</v>
      </c>
      <c r="E167" s="68">
        <v>3.3740000000000001</v>
      </c>
      <c r="F167" s="58">
        <v>892.8</v>
      </c>
      <c r="G167" s="235">
        <f t="shared" si="6"/>
        <v>3012.3071999999997</v>
      </c>
      <c r="H167" s="94" t="s">
        <v>210</v>
      </c>
      <c r="I167" s="82" t="s">
        <v>284</v>
      </c>
      <c r="J167" s="1"/>
    </row>
    <row r="168" spans="1:10" ht="24" thickTop="1" thickBot="1">
      <c r="A168" s="132">
        <f t="shared" si="7"/>
        <v>63</v>
      </c>
      <c r="B168" s="92">
        <v>6294</v>
      </c>
      <c r="C168" s="93" t="s">
        <v>26</v>
      </c>
      <c r="D168" s="93" t="s">
        <v>11</v>
      </c>
      <c r="E168" s="68">
        <v>2.2538</v>
      </c>
      <c r="F168" s="58">
        <v>892.8</v>
      </c>
      <c r="G168" s="235">
        <f t="shared" si="6"/>
        <v>2012.19264</v>
      </c>
      <c r="H168" s="94" t="s">
        <v>210</v>
      </c>
      <c r="I168" s="82" t="s">
        <v>284</v>
      </c>
      <c r="J168" s="1"/>
    </row>
    <row r="169" spans="1:10" ht="24" thickTop="1" thickBot="1">
      <c r="A169" s="132">
        <f t="shared" si="7"/>
        <v>64</v>
      </c>
      <c r="B169" s="92">
        <v>6295</v>
      </c>
      <c r="C169" s="93" t="s">
        <v>27</v>
      </c>
      <c r="D169" s="93" t="s">
        <v>11</v>
      </c>
      <c r="E169" s="68">
        <v>1.0092000000000001</v>
      </c>
      <c r="F169" s="58">
        <v>892.8</v>
      </c>
      <c r="G169" s="235">
        <f t="shared" si="6"/>
        <v>901.01376000000005</v>
      </c>
      <c r="H169" s="94" t="s">
        <v>210</v>
      </c>
      <c r="I169" s="82" t="s">
        <v>284</v>
      </c>
      <c r="J169" s="1"/>
    </row>
    <row r="170" spans="1:10" ht="24" thickTop="1" thickBot="1">
      <c r="A170" s="132">
        <f t="shared" si="7"/>
        <v>65</v>
      </c>
      <c r="B170" s="92" t="s">
        <v>300</v>
      </c>
      <c r="C170" s="93" t="s">
        <v>27</v>
      </c>
      <c r="D170" s="93" t="s">
        <v>11</v>
      </c>
      <c r="E170" s="68">
        <v>1.7264999999999999</v>
      </c>
      <c r="F170" s="58">
        <v>892.8</v>
      </c>
      <c r="G170" s="235">
        <f t="shared" si="6"/>
        <v>1541.4191999999998</v>
      </c>
      <c r="H170" s="94" t="s">
        <v>210</v>
      </c>
      <c r="I170" s="82" t="s">
        <v>284</v>
      </c>
      <c r="J170" s="1"/>
    </row>
    <row r="171" spans="1:10" ht="24" thickTop="1" thickBot="1">
      <c r="A171" s="132">
        <f t="shared" si="7"/>
        <v>66</v>
      </c>
      <c r="B171" s="92" t="s">
        <v>301</v>
      </c>
      <c r="C171" s="93" t="s">
        <v>27</v>
      </c>
      <c r="D171" s="93" t="s">
        <v>11</v>
      </c>
      <c r="E171" s="68">
        <v>0.99519999999999997</v>
      </c>
      <c r="F171" s="58">
        <v>892.8</v>
      </c>
      <c r="G171" s="235">
        <f t="shared" si="6"/>
        <v>888.51455999999996</v>
      </c>
      <c r="H171" s="94" t="s">
        <v>210</v>
      </c>
      <c r="I171" s="82" t="s">
        <v>284</v>
      </c>
      <c r="J171" s="1"/>
    </row>
    <row r="172" spans="1:10" ht="24" thickTop="1" thickBot="1">
      <c r="A172" s="132">
        <f t="shared" si="7"/>
        <v>67</v>
      </c>
      <c r="B172" s="92" t="s">
        <v>302</v>
      </c>
      <c r="C172" s="93" t="s">
        <v>27</v>
      </c>
      <c r="D172" s="93" t="s">
        <v>11</v>
      </c>
      <c r="E172" s="68">
        <v>0.57550000000000001</v>
      </c>
      <c r="F172" s="58">
        <v>892.8</v>
      </c>
      <c r="G172" s="235">
        <f t="shared" si="6"/>
        <v>513.80639999999994</v>
      </c>
      <c r="H172" s="94" t="s">
        <v>210</v>
      </c>
      <c r="I172" s="82" t="s">
        <v>284</v>
      </c>
      <c r="J172" s="1"/>
    </row>
    <row r="173" spans="1:10" ht="24" thickTop="1" thickBot="1">
      <c r="A173" s="132">
        <f t="shared" si="7"/>
        <v>68</v>
      </c>
      <c r="B173" s="92">
        <v>6297</v>
      </c>
      <c r="C173" s="93" t="s">
        <v>27</v>
      </c>
      <c r="D173" s="93" t="s">
        <v>11</v>
      </c>
      <c r="E173" s="68">
        <v>1.0622</v>
      </c>
      <c r="F173" s="58">
        <v>892.8</v>
      </c>
      <c r="G173" s="235">
        <f t="shared" si="6"/>
        <v>948.33215999999993</v>
      </c>
      <c r="H173" s="94" t="s">
        <v>210</v>
      </c>
      <c r="I173" s="82" t="s">
        <v>284</v>
      </c>
      <c r="J173" s="1"/>
    </row>
    <row r="174" spans="1:10" ht="24" thickTop="1" thickBot="1">
      <c r="A174" s="132">
        <f t="shared" si="7"/>
        <v>69</v>
      </c>
      <c r="B174" s="92">
        <v>6298</v>
      </c>
      <c r="C174" s="93" t="s">
        <v>27</v>
      </c>
      <c r="D174" s="93" t="s">
        <v>11</v>
      </c>
      <c r="E174" s="68">
        <v>2.4996</v>
      </c>
      <c r="F174" s="58">
        <v>892.8</v>
      </c>
      <c r="G174" s="235">
        <f t="shared" si="6"/>
        <v>2231.6428799999999</v>
      </c>
      <c r="H174" s="94" t="s">
        <v>210</v>
      </c>
      <c r="I174" s="82" t="s">
        <v>284</v>
      </c>
      <c r="J174" s="1"/>
    </row>
    <row r="175" spans="1:10" ht="24" thickTop="1" thickBot="1">
      <c r="A175" s="132">
        <f t="shared" si="7"/>
        <v>70</v>
      </c>
      <c r="B175" s="92">
        <v>6299</v>
      </c>
      <c r="C175" s="93" t="s">
        <v>27</v>
      </c>
      <c r="D175" s="93" t="s">
        <v>11</v>
      </c>
      <c r="E175" s="68">
        <v>1.9967999999999999</v>
      </c>
      <c r="F175" s="58">
        <v>892.8</v>
      </c>
      <c r="G175" s="235">
        <f t="shared" si="6"/>
        <v>1782.7430399999998</v>
      </c>
      <c r="H175" s="94" t="s">
        <v>210</v>
      </c>
      <c r="I175" s="82" t="s">
        <v>284</v>
      </c>
      <c r="J175" s="1"/>
    </row>
    <row r="176" spans="1:10" ht="24" thickTop="1" thickBot="1">
      <c r="A176" s="132">
        <f t="shared" si="7"/>
        <v>71</v>
      </c>
      <c r="B176" s="92">
        <v>6300</v>
      </c>
      <c r="C176" s="93" t="s">
        <v>27</v>
      </c>
      <c r="D176" s="93" t="s">
        <v>11</v>
      </c>
      <c r="E176" s="68">
        <v>4.3181000000000003</v>
      </c>
      <c r="F176" s="58">
        <v>892.8</v>
      </c>
      <c r="G176" s="235">
        <f t="shared" si="6"/>
        <v>3855.1996800000002</v>
      </c>
      <c r="H176" s="94" t="s">
        <v>210</v>
      </c>
      <c r="I176" s="82" t="s">
        <v>284</v>
      </c>
      <c r="J176" s="1"/>
    </row>
    <row r="177" spans="1:10" ht="24" thickTop="1" thickBot="1">
      <c r="A177" s="132">
        <f t="shared" si="7"/>
        <v>72</v>
      </c>
      <c r="B177" s="92" t="s">
        <v>303</v>
      </c>
      <c r="C177" s="93" t="s">
        <v>27</v>
      </c>
      <c r="D177" s="93" t="s">
        <v>11</v>
      </c>
      <c r="E177" s="68">
        <v>0.5756</v>
      </c>
      <c r="F177" s="58">
        <v>892.8</v>
      </c>
      <c r="G177" s="235">
        <f t="shared" si="6"/>
        <v>513.89567999999997</v>
      </c>
      <c r="H177" s="94" t="s">
        <v>210</v>
      </c>
      <c r="I177" s="82" t="s">
        <v>284</v>
      </c>
      <c r="J177" s="1"/>
    </row>
    <row r="178" spans="1:10" ht="24" thickTop="1" thickBot="1">
      <c r="A178" s="132">
        <f t="shared" si="7"/>
        <v>73</v>
      </c>
      <c r="B178" s="92" t="s">
        <v>304</v>
      </c>
      <c r="C178" s="93" t="s">
        <v>27</v>
      </c>
      <c r="D178" s="93" t="s">
        <v>11</v>
      </c>
      <c r="E178" s="68">
        <v>1.8127</v>
      </c>
      <c r="F178" s="58">
        <v>892.8</v>
      </c>
      <c r="G178" s="235">
        <f t="shared" si="6"/>
        <v>1618.3785599999999</v>
      </c>
      <c r="H178" s="94" t="s">
        <v>210</v>
      </c>
      <c r="I178" s="82" t="s">
        <v>284</v>
      </c>
      <c r="J178" s="1"/>
    </row>
    <row r="179" spans="1:10" ht="24" thickTop="1" thickBot="1">
      <c r="A179" s="198">
        <f t="shared" si="7"/>
        <v>74</v>
      </c>
      <c r="B179" s="92" t="s">
        <v>305</v>
      </c>
      <c r="C179" s="93" t="s">
        <v>27</v>
      </c>
      <c r="D179" s="93" t="s">
        <v>11</v>
      </c>
      <c r="E179" s="68">
        <v>0.28770000000000001</v>
      </c>
      <c r="F179" s="58">
        <v>892.8</v>
      </c>
      <c r="G179" s="235">
        <f t="shared" si="6"/>
        <v>256.85856000000001</v>
      </c>
      <c r="H179" s="94" t="s">
        <v>210</v>
      </c>
      <c r="I179" s="82" t="s">
        <v>284</v>
      </c>
      <c r="J179" s="1"/>
    </row>
    <row r="180" spans="1:10" ht="24" thickTop="1" thickBot="1">
      <c r="A180" s="198">
        <f>SUM(A179+1)</f>
        <v>75</v>
      </c>
      <c r="B180" s="92" t="s">
        <v>306</v>
      </c>
      <c r="C180" s="93" t="s">
        <v>27</v>
      </c>
      <c r="D180" s="93" t="s">
        <v>11</v>
      </c>
      <c r="E180" s="68">
        <v>0.28770000000000001</v>
      </c>
      <c r="F180" s="58">
        <v>892.8</v>
      </c>
      <c r="G180" s="235">
        <f t="shared" si="6"/>
        <v>256.85856000000001</v>
      </c>
      <c r="H180" s="94" t="s">
        <v>210</v>
      </c>
      <c r="I180" s="82" t="s">
        <v>284</v>
      </c>
      <c r="J180" s="1"/>
    </row>
    <row r="181" spans="1:10" ht="24" thickTop="1" thickBot="1">
      <c r="A181" s="132">
        <f t="shared" ref="A181:A210" si="8">SUM(A180+1)</f>
        <v>76</v>
      </c>
      <c r="B181" s="92">
        <v>6302</v>
      </c>
      <c r="C181" s="93" t="s">
        <v>27</v>
      </c>
      <c r="D181" s="93" t="s">
        <v>11</v>
      </c>
      <c r="E181" s="68">
        <v>0.76719999999999999</v>
      </c>
      <c r="F181" s="58">
        <v>892.8</v>
      </c>
      <c r="G181" s="235">
        <f t="shared" si="6"/>
        <v>684.95615999999995</v>
      </c>
      <c r="H181" s="94" t="s">
        <v>210</v>
      </c>
      <c r="I181" s="67" t="s">
        <v>284</v>
      </c>
      <c r="J181" s="1"/>
    </row>
    <row r="182" spans="1:10" ht="24" thickTop="1" thickBot="1">
      <c r="A182" s="132">
        <f t="shared" si="8"/>
        <v>77</v>
      </c>
      <c r="B182" s="92" t="s">
        <v>307</v>
      </c>
      <c r="C182" s="93" t="s">
        <v>27</v>
      </c>
      <c r="D182" s="93" t="s">
        <v>11</v>
      </c>
      <c r="E182" s="68">
        <v>0.64949999999999997</v>
      </c>
      <c r="F182" s="58">
        <v>892.8</v>
      </c>
      <c r="G182" s="235">
        <f t="shared" si="6"/>
        <v>579.8735999999999</v>
      </c>
      <c r="H182" s="94" t="s">
        <v>210</v>
      </c>
      <c r="I182" s="82" t="s">
        <v>284</v>
      </c>
      <c r="J182" s="1"/>
    </row>
    <row r="183" spans="1:10" ht="24" thickTop="1" thickBot="1">
      <c r="A183" s="132">
        <f t="shared" si="8"/>
        <v>78</v>
      </c>
      <c r="B183" s="92" t="s">
        <v>308</v>
      </c>
      <c r="C183" s="93" t="s">
        <v>27</v>
      </c>
      <c r="D183" s="93" t="s">
        <v>11</v>
      </c>
      <c r="E183" s="68">
        <v>0.57550000000000001</v>
      </c>
      <c r="F183" s="58">
        <v>892.8</v>
      </c>
      <c r="G183" s="235">
        <f t="shared" si="6"/>
        <v>513.80639999999994</v>
      </c>
      <c r="H183" s="94" t="s">
        <v>210</v>
      </c>
      <c r="I183" s="67" t="s">
        <v>284</v>
      </c>
      <c r="J183" s="1"/>
    </row>
    <row r="184" spans="1:10" ht="24" thickTop="1" thickBot="1">
      <c r="A184" s="132">
        <f t="shared" si="8"/>
        <v>79</v>
      </c>
      <c r="B184" s="92" t="s">
        <v>309</v>
      </c>
      <c r="C184" s="93" t="s">
        <v>27</v>
      </c>
      <c r="D184" s="93" t="s">
        <v>11</v>
      </c>
      <c r="E184" s="68">
        <v>0.57540000000000002</v>
      </c>
      <c r="F184" s="58">
        <v>892.8</v>
      </c>
      <c r="G184" s="235">
        <f t="shared" si="6"/>
        <v>513.71712000000002</v>
      </c>
      <c r="H184" s="94" t="s">
        <v>210</v>
      </c>
      <c r="I184" s="82" t="s">
        <v>284</v>
      </c>
      <c r="J184" s="1"/>
    </row>
    <row r="185" spans="1:10" ht="24" thickTop="1" thickBot="1">
      <c r="A185" s="132">
        <f t="shared" si="8"/>
        <v>80</v>
      </c>
      <c r="B185" s="92">
        <v>6304</v>
      </c>
      <c r="C185" s="93" t="s">
        <v>27</v>
      </c>
      <c r="D185" s="93" t="s">
        <v>11</v>
      </c>
      <c r="E185" s="68">
        <v>1.9040999999999999</v>
      </c>
      <c r="F185" s="58">
        <v>892.8</v>
      </c>
      <c r="G185" s="235">
        <f t="shared" si="6"/>
        <v>1699.9804799999997</v>
      </c>
      <c r="H185" s="94" t="s">
        <v>210</v>
      </c>
      <c r="I185" s="82" t="s">
        <v>284</v>
      </c>
      <c r="J185" s="1"/>
    </row>
    <row r="186" spans="1:10" ht="24" thickTop="1" thickBot="1">
      <c r="A186" s="132">
        <f t="shared" si="8"/>
        <v>81</v>
      </c>
      <c r="B186" s="92">
        <v>6305</v>
      </c>
      <c r="C186" s="93" t="s">
        <v>27</v>
      </c>
      <c r="D186" s="93" t="s">
        <v>11</v>
      </c>
      <c r="E186" s="68">
        <v>1.5179</v>
      </c>
      <c r="F186" s="58">
        <v>892.8</v>
      </c>
      <c r="G186" s="235">
        <f t="shared" si="6"/>
        <v>1355.18112</v>
      </c>
      <c r="H186" s="94" t="s">
        <v>210</v>
      </c>
      <c r="I186" s="82" t="s">
        <v>284</v>
      </c>
      <c r="J186" s="1"/>
    </row>
    <row r="187" spans="1:10" ht="24" thickTop="1" thickBot="1">
      <c r="A187" s="132">
        <f t="shared" si="8"/>
        <v>82</v>
      </c>
      <c r="B187" s="92">
        <v>6307</v>
      </c>
      <c r="C187" s="93" t="s">
        <v>27</v>
      </c>
      <c r="D187" s="93" t="s">
        <v>11</v>
      </c>
      <c r="E187" s="68">
        <v>0.75639999999999996</v>
      </c>
      <c r="F187" s="58">
        <v>892.8</v>
      </c>
      <c r="G187" s="235">
        <f t="shared" si="6"/>
        <v>675.31391999999994</v>
      </c>
      <c r="H187" s="94" t="s">
        <v>210</v>
      </c>
      <c r="I187" s="82" t="s">
        <v>284</v>
      </c>
      <c r="J187" s="1"/>
    </row>
    <row r="188" spans="1:10" ht="24" thickTop="1" thickBot="1">
      <c r="A188" s="132">
        <f t="shared" si="8"/>
        <v>83</v>
      </c>
      <c r="B188" s="92">
        <v>6310</v>
      </c>
      <c r="C188" s="93" t="s">
        <v>27</v>
      </c>
      <c r="D188" s="93" t="s">
        <v>11</v>
      </c>
      <c r="E188" s="68">
        <v>3.4289000000000001</v>
      </c>
      <c r="F188" s="58">
        <v>892.8</v>
      </c>
      <c r="G188" s="235">
        <f t="shared" si="6"/>
        <v>3061.3219199999999</v>
      </c>
      <c r="H188" s="94" t="s">
        <v>210</v>
      </c>
      <c r="I188" s="82" t="s">
        <v>284</v>
      </c>
      <c r="J188" s="1"/>
    </row>
    <row r="189" spans="1:10" ht="24" thickTop="1" thickBot="1">
      <c r="A189" s="132">
        <f t="shared" si="8"/>
        <v>84</v>
      </c>
      <c r="B189" s="92">
        <v>6311</v>
      </c>
      <c r="C189" s="93" t="s">
        <v>27</v>
      </c>
      <c r="D189" s="93" t="s">
        <v>11</v>
      </c>
      <c r="E189" s="68">
        <v>0.60750000000000004</v>
      </c>
      <c r="F189" s="58">
        <v>892.8</v>
      </c>
      <c r="G189" s="235">
        <f t="shared" si="6"/>
        <v>542.37599999999998</v>
      </c>
      <c r="H189" s="94" t="s">
        <v>210</v>
      </c>
      <c r="I189" s="82" t="s">
        <v>284</v>
      </c>
      <c r="J189" s="1"/>
    </row>
    <row r="190" spans="1:10" ht="24" thickTop="1" thickBot="1">
      <c r="A190" s="132">
        <f t="shared" si="8"/>
        <v>85</v>
      </c>
      <c r="B190" s="92">
        <v>6312</v>
      </c>
      <c r="C190" s="93" t="s">
        <v>298</v>
      </c>
      <c r="D190" s="93" t="s">
        <v>11</v>
      </c>
      <c r="E190" s="68">
        <v>1.5857000000000001</v>
      </c>
      <c r="F190" s="58">
        <v>892.8</v>
      </c>
      <c r="G190" s="235">
        <f t="shared" si="6"/>
        <v>1415.7129600000001</v>
      </c>
      <c r="H190" s="94" t="s">
        <v>210</v>
      </c>
      <c r="I190" s="82" t="s">
        <v>284</v>
      </c>
      <c r="J190" s="1"/>
    </row>
    <row r="191" spans="1:10" ht="24" thickTop="1" thickBot="1">
      <c r="A191" s="132">
        <f t="shared" si="8"/>
        <v>86</v>
      </c>
      <c r="B191" s="92">
        <v>6313</v>
      </c>
      <c r="C191" s="93" t="s">
        <v>298</v>
      </c>
      <c r="D191" s="93" t="s">
        <v>11</v>
      </c>
      <c r="E191" s="68">
        <v>1.1549</v>
      </c>
      <c r="F191" s="58">
        <v>892.8</v>
      </c>
      <c r="G191" s="235">
        <f t="shared" si="6"/>
        <v>1031.0947200000001</v>
      </c>
      <c r="H191" s="94" t="s">
        <v>210</v>
      </c>
      <c r="I191" s="82" t="s">
        <v>284</v>
      </c>
      <c r="J191" s="1"/>
    </row>
    <row r="192" spans="1:10" ht="24" thickTop="1" thickBot="1">
      <c r="A192" s="132">
        <f t="shared" si="8"/>
        <v>87</v>
      </c>
      <c r="B192" s="92">
        <v>6314</v>
      </c>
      <c r="C192" s="93" t="s">
        <v>298</v>
      </c>
      <c r="D192" s="93" t="s">
        <v>11</v>
      </c>
      <c r="E192" s="68">
        <v>2.8016000000000001</v>
      </c>
      <c r="F192" s="58">
        <v>892.8</v>
      </c>
      <c r="G192" s="235">
        <f t="shared" si="6"/>
        <v>2501.2684799999997</v>
      </c>
      <c r="H192" s="94" t="s">
        <v>210</v>
      </c>
      <c r="I192" s="82" t="s">
        <v>284</v>
      </c>
      <c r="J192" s="1"/>
    </row>
    <row r="193" spans="1:10" ht="24" thickTop="1" thickBot="1">
      <c r="A193" s="132">
        <f t="shared" si="8"/>
        <v>88</v>
      </c>
      <c r="B193" s="92">
        <v>6315</v>
      </c>
      <c r="C193" s="93" t="s">
        <v>298</v>
      </c>
      <c r="D193" s="93" t="s">
        <v>11</v>
      </c>
      <c r="E193" s="68">
        <v>1.1516</v>
      </c>
      <c r="F193" s="58">
        <v>892.8</v>
      </c>
      <c r="G193" s="235">
        <f t="shared" si="6"/>
        <v>1028.1484799999998</v>
      </c>
      <c r="H193" s="94" t="s">
        <v>210</v>
      </c>
      <c r="I193" s="82" t="s">
        <v>284</v>
      </c>
      <c r="J193" s="1"/>
    </row>
    <row r="194" spans="1:10" ht="24" thickTop="1" thickBot="1">
      <c r="A194" s="132">
        <f t="shared" si="8"/>
        <v>89</v>
      </c>
      <c r="B194" s="92">
        <v>6316</v>
      </c>
      <c r="C194" s="93" t="s">
        <v>298</v>
      </c>
      <c r="D194" s="93" t="s">
        <v>11</v>
      </c>
      <c r="E194" s="68">
        <v>0.72450000000000003</v>
      </c>
      <c r="F194" s="58">
        <v>892.8</v>
      </c>
      <c r="G194" s="235">
        <f t="shared" si="6"/>
        <v>646.83360000000005</v>
      </c>
      <c r="H194" s="94" t="s">
        <v>210</v>
      </c>
      <c r="I194" s="82" t="s">
        <v>284</v>
      </c>
      <c r="J194" s="1"/>
    </row>
    <row r="195" spans="1:10" ht="24" thickTop="1" thickBot="1">
      <c r="A195" s="132">
        <f t="shared" si="8"/>
        <v>90</v>
      </c>
      <c r="B195" s="92">
        <v>6343</v>
      </c>
      <c r="C195" s="93" t="s">
        <v>26</v>
      </c>
      <c r="D195" s="93" t="s">
        <v>11</v>
      </c>
      <c r="E195" s="68">
        <v>2.2374000000000001</v>
      </c>
      <c r="F195" s="58">
        <v>892.8</v>
      </c>
      <c r="G195" s="235">
        <f t="shared" si="6"/>
        <v>1997.55072</v>
      </c>
      <c r="H195" s="94" t="s">
        <v>210</v>
      </c>
      <c r="I195" s="82" t="s">
        <v>284</v>
      </c>
      <c r="J195" s="1"/>
    </row>
    <row r="196" spans="1:10" ht="24" thickTop="1" thickBot="1">
      <c r="A196" s="132">
        <f t="shared" si="8"/>
        <v>91</v>
      </c>
      <c r="B196" s="92" t="s">
        <v>310</v>
      </c>
      <c r="C196" s="93" t="s">
        <v>26</v>
      </c>
      <c r="D196" s="93" t="s">
        <v>11</v>
      </c>
      <c r="E196" s="68">
        <v>2.0146000000000002</v>
      </c>
      <c r="F196" s="58">
        <v>892.8</v>
      </c>
      <c r="G196" s="235">
        <f t="shared" si="6"/>
        <v>1798.6348800000001</v>
      </c>
      <c r="H196" s="94" t="s">
        <v>210</v>
      </c>
      <c r="I196" s="82" t="s">
        <v>284</v>
      </c>
      <c r="J196" s="1"/>
    </row>
    <row r="197" spans="1:10" ht="24" thickTop="1" thickBot="1">
      <c r="A197" s="132">
        <f t="shared" si="8"/>
        <v>92</v>
      </c>
      <c r="B197" s="92" t="s">
        <v>311</v>
      </c>
      <c r="C197" s="93" t="s">
        <v>312</v>
      </c>
      <c r="D197" s="93" t="s">
        <v>11</v>
      </c>
      <c r="E197" s="68">
        <v>1.0383</v>
      </c>
      <c r="F197" s="58">
        <v>892.8</v>
      </c>
      <c r="G197" s="235">
        <f t="shared" si="6"/>
        <v>926.99423999999999</v>
      </c>
      <c r="H197" s="94" t="s">
        <v>210</v>
      </c>
      <c r="I197" s="82" t="s">
        <v>284</v>
      </c>
      <c r="J197" s="1"/>
    </row>
    <row r="198" spans="1:10" ht="24" thickTop="1" thickBot="1">
      <c r="A198" s="198">
        <f t="shared" si="8"/>
        <v>93</v>
      </c>
      <c r="B198" s="92" t="s">
        <v>313</v>
      </c>
      <c r="C198" s="93" t="s">
        <v>312</v>
      </c>
      <c r="D198" s="93" t="s">
        <v>11</v>
      </c>
      <c r="E198" s="68">
        <v>0.51949999999999996</v>
      </c>
      <c r="F198" s="58">
        <v>892.8</v>
      </c>
      <c r="G198" s="235">
        <f t="shared" si="6"/>
        <v>463.80959999999993</v>
      </c>
      <c r="H198" s="94" t="s">
        <v>210</v>
      </c>
      <c r="I198" s="82" t="s">
        <v>284</v>
      </c>
      <c r="J198" s="1"/>
    </row>
    <row r="199" spans="1:10" ht="24" thickTop="1" thickBot="1">
      <c r="A199" s="198">
        <f t="shared" si="8"/>
        <v>94</v>
      </c>
      <c r="B199" s="92" t="s">
        <v>314</v>
      </c>
      <c r="C199" s="93" t="s">
        <v>312</v>
      </c>
      <c r="D199" s="93" t="s">
        <v>11</v>
      </c>
      <c r="E199" s="68">
        <v>2.8774000000000002</v>
      </c>
      <c r="F199" s="58">
        <v>892.8</v>
      </c>
      <c r="G199" s="235">
        <f t="shared" si="6"/>
        <v>2568.94272</v>
      </c>
      <c r="H199" s="94" t="s">
        <v>210</v>
      </c>
      <c r="I199" s="67" t="s">
        <v>284</v>
      </c>
      <c r="J199" s="1"/>
    </row>
    <row r="200" spans="1:10" ht="24" thickTop="1" thickBot="1">
      <c r="A200" s="198">
        <f t="shared" si="8"/>
        <v>95</v>
      </c>
      <c r="B200" s="92" t="s">
        <v>315</v>
      </c>
      <c r="C200" s="93" t="s">
        <v>312</v>
      </c>
      <c r="D200" s="93" t="s">
        <v>11</v>
      </c>
      <c r="E200" s="68">
        <v>1.0074000000000001</v>
      </c>
      <c r="F200" s="58">
        <v>892.8</v>
      </c>
      <c r="G200" s="235">
        <f t="shared" si="6"/>
        <v>899.40672000000006</v>
      </c>
      <c r="H200" s="94" t="s">
        <v>210</v>
      </c>
      <c r="I200" s="82" t="s">
        <v>284</v>
      </c>
      <c r="J200" s="1"/>
    </row>
    <row r="201" spans="1:10" ht="24" thickTop="1" thickBot="1">
      <c r="A201" s="198">
        <f t="shared" si="8"/>
        <v>96</v>
      </c>
      <c r="B201" s="92" t="s">
        <v>316</v>
      </c>
      <c r="C201" s="93" t="s">
        <v>312</v>
      </c>
      <c r="D201" s="93" t="s">
        <v>11</v>
      </c>
      <c r="E201" s="68">
        <v>1.8807</v>
      </c>
      <c r="F201" s="58">
        <v>892.8</v>
      </c>
      <c r="G201" s="235">
        <f t="shared" si="6"/>
        <v>1679.08896</v>
      </c>
      <c r="H201" s="94" t="s">
        <v>210</v>
      </c>
      <c r="I201" s="82" t="s">
        <v>284</v>
      </c>
      <c r="J201" s="1"/>
    </row>
    <row r="202" spans="1:10" ht="24" thickTop="1" thickBot="1">
      <c r="A202" s="198">
        <f t="shared" si="8"/>
        <v>97</v>
      </c>
      <c r="B202" s="92">
        <v>6445</v>
      </c>
      <c r="C202" s="93" t="s">
        <v>317</v>
      </c>
      <c r="D202" s="93" t="s">
        <v>11</v>
      </c>
      <c r="E202" s="68">
        <v>0.98499999999999999</v>
      </c>
      <c r="F202" s="58">
        <v>892.8</v>
      </c>
      <c r="G202" s="235">
        <f t="shared" si="6"/>
        <v>879.4079999999999</v>
      </c>
      <c r="H202" s="94" t="s">
        <v>210</v>
      </c>
      <c r="I202" s="82" t="s">
        <v>284</v>
      </c>
      <c r="J202" s="1"/>
    </row>
    <row r="203" spans="1:10" ht="24" thickTop="1" thickBot="1">
      <c r="A203" s="198">
        <f t="shared" si="8"/>
        <v>98</v>
      </c>
      <c r="B203" s="92" t="s">
        <v>318</v>
      </c>
      <c r="C203" s="93" t="s">
        <v>319</v>
      </c>
      <c r="D203" s="93" t="s">
        <v>11</v>
      </c>
      <c r="E203" s="68">
        <v>1.3859999999999999</v>
      </c>
      <c r="F203" s="58">
        <v>892.8</v>
      </c>
      <c r="G203" s="235">
        <f t="shared" si="6"/>
        <v>1237.4207999999999</v>
      </c>
      <c r="H203" s="94" t="s">
        <v>210</v>
      </c>
      <c r="I203" s="82" t="s">
        <v>284</v>
      </c>
      <c r="J203" s="1"/>
    </row>
    <row r="204" spans="1:10" ht="24" thickTop="1" thickBot="1">
      <c r="A204" s="198">
        <f t="shared" si="8"/>
        <v>99</v>
      </c>
      <c r="B204" s="92" t="s">
        <v>320</v>
      </c>
      <c r="C204" s="93" t="s">
        <v>319</v>
      </c>
      <c r="D204" s="93" t="s">
        <v>11</v>
      </c>
      <c r="E204" s="68">
        <v>0.57540000000000002</v>
      </c>
      <c r="F204" s="58">
        <v>892.8</v>
      </c>
      <c r="G204" s="235">
        <f t="shared" si="6"/>
        <v>513.71712000000002</v>
      </c>
      <c r="H204" s="94" t="s">
        <v>210</v>
      </c>
      <c r="I204" s="82" t="s">
        <v>284</v>
      </c>
      <c r="J204" s="1"/>
    </row>
    <row r="205" spans="1:10" ht="24" thickTop="1" thickBot="1">
      <c r="A205" s="198">
        <f t="shared" si="8"/>
        <v>100</v>
      </c>
      <c r="B205" s="92" t="s">
        <v>321</v>
      </c>
      <c r="C205" s="93" t="s">
        <v>319</v>
      </c>
      <c r="D205" s="93" t="s">
        <v>11</v>
      </c>
      <c r="E205" s="68">
        <v>0.23880000000000001</v>
      </c>
      <c r="F205" s="58">
        <v>892.8</v>
      </c>
      <c r="G205" s="235">
        <f t="shared" ref="G205:G254" si="9">SUM(E205*F205)</f>
        <v>213.20063999999999</v>
      </c>
      <c r="H205" s="94" t="s">
        <v>210</v>
      </c>
      <c r="I205" s="82" t="s">
        <v>284</v>
      </c>
      <c r="J205" s="1"/>
    </row>
    <row r="206" spans="1:10" ht="24" thickTop="1" thickBot="1">
      <c r="A206" s="198">
        <f t="shared" si="8"/>
        <v>101</v>
      </c>
      <c r="B206" s="92">
        <v>6664</v>
      </c>
      <c r="C206" s="93" t="s">
        <v>26</v>
      </c>
      <c r="D206" s="93" t="s">
        <v>11</v>
      </c>
      <c r="E206" s="68">
        <v>1.2764</v>
      </c>
      <c r="F206" s="58">
        <v>892.8</v>
      </c>
      <c r="G206" s="235">
        <f t="shared" si="9"/>
        <v>1139.5699199999999</v>
      </c>
      <c r="H206" s="94" t="s">
        <v>210</v>
      </c>
      <c r="I206" s="82" t="s">
        <v>284</v>
      </c>
      <c r="J206" s="1"/>
    </row>
    <row r="207" spans="1:10" ht="24" thickTop="1" thickBot="1">
      <c r="A207" s="132">
        <f t="shared" si="8"/>
        <v>102</v>
      </c>
      <c r="B207" s="92">
        <v>6665</v>
      </c>
      <c r="C207" s="93" t="s">
        <v>26</v>
      </c>
      <c r="D207" s="93" t="s">
        <v>11</v>
      </c>
      <c r="E207" s="68">
        <v>0.9496</v>
      </c>
      <c r="F207" s="58">
        <v>892.8</v>
      </c>
      <c r="G207" s="235">
        <f t="shared" si="9"/>
        <v>847.80287999999996</v>
      </c>
      <c r="H207" s="94" t="s">
        <v>210</v>
      </c>
      <c r="I207" s="82" t="s">
        <v>284</v>
      </c>
      <c r="J207" s="1"/>
    </row>
    <row r="208" spans="1:10" ht="24" thickTop="1" thickBot="1">
      <c r="A208" s="132">
        <f t="shared" si="8"/>
        <v>103</v>
      </c>
      <c r="B208" s="92">
        <v>6683</v>
      </c>
      <c r="C208" s="93" t="s">
        <v>26</v>
      </c>
      <c r="D208" s="93" t="s">
        <v>11</v>
      </c>
      <c r="E208" s="68">
        <v>2.3974000000000002</v>
      </c>
      <c r="F208" s="58">
        <v>892.8</v>
      </c>
      <c r="G208" s="235">
        <f t="shared" si="9"/>
        <v>2140.3987200000001</v>
      </c>
      <c r="H208" s="94" t="s">
        <v>210</v>
      </c>
      <c r="I208" s="82" t="s">
        <v>284</v>
      </c>
      <c r="J208" s="1"/>
    </row>
    <row r="209" spans="1:10" ht="35.25" thickTop="1" thickBot="1">
      <c r="A209" s="199">
        <f t="shared" si="8"/>
        <v>104</v>
      </c>
      <c r="B209" s="200">
        <v>6688</v>
      </c>
      <c r="C209" s="146" t="s">
        <v>26</v>
      </c>
      <c r="D209" s="146" t="s">
        <v>11</v>
      </c>
      <c r="E209" s="201">
        <v>30.3062</v>
      </c>
      <c r="F209" s="202">
        <v>967.2</v>
      </c>
      <c r="G209" s="256">
        <f t="shared" si="9"/>
        <v>29312.156640000001</v>
      </c>
      <c r="H209" s="150" t="s">
        <v>210</v>
      </c>
      <c r="I209" s="203" t="s">
        <v>322</v>
      </c>
      <c r="J209" s="1"/>
    </row>
    <row r="210" spans="1:10" ht="55.5" customHeight="1" thickTop="1" thickBot="1">
      <c r="A210" s="245">
        <f t="shared" si="8"/>
        <v>105</v>
      </c>
      <c r="B210" s="247">
        <v>3358</v>
      </c>
      <c r="C210" s="249" t="s">
        <v>323</v>
      </c>
      <c r="D210" s="249" t="s">
        <v>11</v>
      </c>
      <c r="E210" s="141">
        <v>0.37080000000000002</v>
      </c>
      <c r="F210" s="152">
        <v>930</v>
      </c>
      <c r="G210" s="176">
        <f t="shared" si="9"/>
        <v>344.84399999999999</v>
      </c>
      <c r="H210" s="251" t="s">
        <v>210</v>
      </c>
      <c r="I210" s="96" t="s">
        <v>236</v>
      </c>
      <c r="J210" s="1"/>
    </row>
    <row r="211" spans="1:10" ht="24" thickTop="1" thickBot="1">
      <c r="A211" s="132">
        <f t="shared" ref="A211:A238" si="10">SUM(A210+1)</f>
        <v>106</v>
      </c>
      <c r="B211" s="92">
        <v>4235</v>
      </c>
      <c r="C211" s="93" t="s">
        <v>283</v>
      </c>
      <c r="D211" s="93" t="s">
        <v>11</v>
      </c>
      <c r="E211" s="68">
        <v>0.1409</v>
      </c>
      <c r="F211" s="125">
        <v>855.6</v>
      </c>
      <c r="G211" s="235">
        <f t="shared" si="9"/>
        <v>120.55404</v>
      </c>
      <c r="H211" s="94" t="s">
        <v>210</v>
      </c>
      <c r="I211" s="96" t="s">
        <v>237</v>
      </c>
      <c r="J211" s="1"/>
    </row>
    <row r="212" spans="1:10" ht="24" thickTop="1" thickBot="1">
      <c r="A212" s="132">
        <f t="shared" si="10"/>
        <v>107</v>
      </c>
      <c r="B212" s="92">
        <v>4236</v>
      </c>
      <c r="C212" s="93" t="s">
        <v>283</v>
      </c>
      <c r="D212" s="93" t="s">
        <v>16</v>
      </c>
      <c r="E212" s="68">
        <v>0.13439999999999999</v>
      </c>
      <c r="F212" s="125">
        <v>855.6</v>
      </c>
      <c r="G212" s="235">
        <f t="shared" si="9"/>
        <v>114.99263999999999</v>
      </c>
      <c r="H212" s="94" t="s">
        <v>210</v>
      </c>
      <c r="I212" s="96" t="s">
        <v>237</v>
      </c>
      <c r="J212" s="1"/>
    </row>
    <row r="213" spans="1:10" ht="24" thickTop="1" thickBot="1">
      <c r="A213" s="132">
        <f t="shared" si="10"/>
        <v>108</v>
      </c>
      <c r="B213" s="92">
        <v>4243</v>
      </c>
      <c r="C213" s="93" t="s">
        <v>283</v>
      </c>
      <c r="D213" s="93" t="s">
        <v>11</v>
      </c>
      <c r="E213" s="68">
        <v>0.78310000000000002</v>
      </c>
      <c r="F213" s="125">
        <v>855.6</v>
      </c>
      <c r="G213" s="235">
        <f t="shared" si="9"/>
        <v>670.02035999999998</v>
      </c>
      <c r="H213" s="94" t="s">
        <v>210</v>
      </c>
      <c r="I213" s="96" t="s">
        <v>237</v>
      </c>
      <c r="J213" s="1"/>
    </row>
    <row r="214" spans="1:10" ht="24" thickTop="1" thickBot="1">
      <c r="A214" s="132">
        <f t="shared" si="10"/>
        <v>109</v>
      </c>
      <c r="B214" s="92">
        <v>4263</v>
      </c>
      <c r="C214" s="93" t="s">
        <v>283</v>
      </c>
      <c r="D214" s="93" t="s">
        <v>11</v>
      </c>
      <c r="E214" s="68">
        <v>0.30409999999999998</v>
      </c>
      <c r="F214" s="125">
        <v>855.6</v>
      </c>
      <c r="G214" s="235">
        <f t="shared" si="9"/>
        <v>260.18795999999998</v>
      </c>
      <c r="H214" s="94" t="s">
        <v>210</v>
      </c>
      <c r="I214" s="96" t="s">
        <v>237</v>
      </c>
      <c r="J214" s="1"/>
    </row>
    <row r="215" spans="1:10" ht="24" thickTop="1" thickBot="1">
      <c r="A215" s="132">
        <f t="shared" si="10"/>
        <v>110</v>
      </c>
      <c r="B215" s="92">
        <v>4401</v>
      </c>
      <c r="C215" s="93" t="s">
        <v>283</v>
      </c>
      <c r="D215" s="93" t="s">
        <v>11</v>
      </c>
      <c r="E215" s="68">
        <v>0.3236</v>
      </c>
      <c r="F215" s="125">
        <v>855.6</v>
      </c>
      <c r="G215" s="235">
        <f t="shared" si="9"/>
        <v>276.87216000000001</v>
      </c>
      <c r="H215" s="94" t="s">
        <v>210</v>
      </c>
      <c r="I215" s="96" t="s">
        <v>237</v>
      </c>
      <c r="J215" s="1"/>
    </row>
    <row r="216" spans="1:10" ht="24" thickTop="1" thickBot="1">
      <c r="A216" s="132">
        <f t="shared" si="10"/>
        <v>111</v>
      </c>
      <c r="B216" s="92">
        <v>4402</v>
      </c>
      <c r="C216" s="93" t="s">
        <v>283</v>
      </c>
      <c r="D216" s="93" t="s">
        <v>16</v>
      </c>
      <c r="E216" s="68">
        <v>0.27400000000000002</v>
      </c>
      <c r="F216" s="125">
        <v>855.6</v>
      </c>
      <c r="G216" s="235">
        <f t="shared" si="9"/>
        <v>234.43440000000001</v>
      </c>
      <c r="H216" s="94" t="s">
        <v>210</v>
      </c>
      <c r="I216" s="96" t="s">
        <v>237</v>
      </c>
      <c r="J216" s="1"/>
    </row>
    <row r="217" spans="1:10" ht="24" thickTop="1" thickBot="1">
      <c r="A217" s="132">
        <f t="shared" si="10"/>
        <v>112</v>
      </c>
      <c r="B217" s="92" t="s">
        <v>324</v>
      </c>
      <c r="C217" s="93" t="s">
        <v>235</v>
      </c>
      <c r="D217" s="93" t="s">
        <v>11</v>
      </c>
      <c r="E217" s="68">
        <v>5.3199999999999997E-2</v>
      </c>
      <c r="F217" s="125">
        <v>855.6</v>
      </c>
      <c r="G217" s="235">
        <f t="shared" si="9"/>
        <v>45.517919999999997</v>
      </c>
      <c r="H217" s="94" t="s">
        <v>210</v>
      </c>
      <c r="I217" s="96" t="s">
        <v>237</v>
      </c>
      <c r="J217" s="1"/>
    </row>
    <row r="218" spans="1:10" ht="24" thickTop="1" thickBot="1">
      <c r="A218" s="132">
        <f t="shared" si="10"/>
        <v>113</v>
      </c>
      <c r="B218" s="92" t="s">
        <v>325</v>
      </c>
      <c r="C218" s="93" t="s">
        <v>326</v>
      </c>
      <c r="D218" s="93" t="s">
        <v>11</v>
      </c>
      <c r="E218" s="68">
        <v>8.5000000000000006E-2</v>
      </c>
      <c r="F218" s="125">
        <v>855.6</v>
      </c>
      <c r="G218" s="235">
        <f t="shared" si="9"/>
        <v>72.726000000000013</v>
      </c>
      <c r="H218" s="94" t="s">
        <v>210</v>
      </c>
      <c r="I218" s="96" t="s">
        <v>237</v>
      </c>
      <c r="J218" s="1"/>
    </row>
    <row r="219" spans="1:10" ht="46.5" thickTop="1" thickBot="1">
      <c r="A219" s="132">
        <f t="shared" si="10"/>
        <v>114</v>
      </c>
      <c r="B219" s="92" t="s">
        <v>327</v>
      </c>
      <c r="C219" s="93" t="s">
        <v>235</v>
      </c>
      <c r="D219" s="93" t="s">
        <v>11</v>
      </c>
      <c r="E219" s="68">
        <v>0.12590000000000001</v>
      </c>
      <c r="F219" s="125">
        <v>930</v>
      </c>
      <c r="G219" s="235">
        <f t="shared" si="9"/>
        <v>117.08700000000002</v>
      </c>
      <c r="H219" s="94" t="s">
        <v>210</v>
      </c>
      <c r="I219" s="96" t="s">
        <v>236</v>
      </c>
      <c r="J219" s="1"/>
    </row>
    <row r="220" spans="1:10" ht="46.5" thickTop="1" thickBot="1">
      <c r="A220" s="132">
        <f t="shared" si="10"/>
        <v>115</v>
      </c>
      <c r="B220" s="92" t="s">
        <v>328</v>
      </c>
      <c r="C220" s="93" t="s">
        <v>326</v>
      </c>
      <c r="D220" s="93" t="s">
        <v>11</v>
      </c>
      <c r="E220" s="68">
        <v>0.19839999999999999</v>
      </c>
      <c r="F220" s="125">
        <v>930</v>
      </c>
      <c r="G220" s="235">
        <f t="shared" si="9"/>
        <v>184.512</v>
      </c>
      <c r="H220" s="94" t="s">
        <v>210</v>
      </c>
      <c r="I220" s="95" t="s">
        <v>236</v>
      </c>
      <c r="J220" s="1"/>
    </row>
    <row r="221" spans="1:10" ht="46.5" thickTop="1" thickBot="1">
      <c r="A221" s="132">
        <f t="shared" si="10"/>
        <v>116</v>
      </c>
      <c r="B221" s="136">
        <v>4408</v>
      </c>
      <c r="C221" s="93" t="s">
        <v>326</v>
      </c>
      <c r="D221" s="93" t="s">
        <v>11</v>
      </c>
      <c r="E221" s="68">
        <v>0.14779999999999999</v>
      </c>
      <c r="F221" s="125">
        <v>930</v>
      </c>
      <c r="G221" s="235">
        <f t="shared" si="9"/>
        <v>137.45399999999998</v>
      </c>
      <c r="H221" s="94" t="s">
        <v>210</v>
      </c>
      <c r="I221" s="96" t="s">
        <v>236</v>
      </c>
      <c r="J221" s="1"/>
    </row>
    <row r="222" spans="1:10" ht="46.5" thickTop="1" thickBot="1">
      <c r="A222" s="132">
        <f t="shared" si="10"/>
        <v>117</v>
      </c>
      <c r="B222" s="92">
        <v>4429</v>
      </c>
      <c r="C222" s="93" t="s">
        <v>326</v>
      </c>
      <c r="D222" s="93" t="s">
        <v>11</v>
      </c>
      <c r="E222" s="68">
        <v>0.42699999999999999</v>
      </c>
      <c r="F222" s="125">
        <v>930</v>
      </c>
      <c r="G222" s="235">
        <f t="shared" si="9"/>
        <v>397.11</v>
      </c>
      <c r="H222" s="94" t="s">
        <v>210</v>
      </c>
      <c r="I222" s="95" t="s">
        <v>236</v>
      </c>
      <c r="J222" s="1"/>
    </row>
    <row r="223" spans="1:10" ht="46.5" thickTop="1" thickBot="1">
      <c r="A223" s="132">
        <f t="shared" si="10"/>
        <v>118</v>
      </c>
      <c r="B223" s="92">
        <v>4430</v>
      </c>
      <c r="C223" s="93" t="s">
        <v>326</v>
      </c>
      <c r="D223" s="93" t="s">
        <v>16</v>
      </c>
      <c r="E223" s="68">
        <v>0.32829999999999998</v>
      </c>
      <c r="F223" s="125">
        <v>930</v>
      </c>
      <c r="G223" s="235">
        <f t="shared" si="9"/>
        <v>305.31899999999996</v>
      </c>
      <c r="H223" s="94" t="s">
        <v>210</v>
      </c>
      <c r="I223" s="96" t="s">
        <v>236</v>
      </c>
      <c r="J223" s="1"/>
    </row>
    <row r="224" spans="1:10" ht="46.5" thickTop="1" thickBot="1">
      <c r="A224" s="132">
        <f t="shared" si="10"/>
        <v>119</v>
      </c>
      <c r="B224" s="92">
        <v>4431</v>
      </c>
      <c r="C224" s="93" t="s">
        <v>326</v>
      </c>
      <c r="D224" s="93" t="s">
        <v>16</v>
      </c>
      <c r="E224" s="68">
        <v>0.32250000000000001</v>
      </c>
      <c r="F224" s="125">
        <v>930</v>
      </c>
      <c r="G224" s="235">
        <f t="shared" si="9"/>
        <v>299.92500000000001</v>
      </c>
      <c r="H224" s="94" t="s">
        <v>210</v>
      </c>
      <c r="I224" s="96" t="s">
        <v>236</v>
      </c>
      <c r="J224" s="1"/>
    </row>
    <row r="225" spans="1:10" ht="24" thickTop="1" thickBot="1">
      <c r="A225" s="132">
        <f t="shared" si="10"/>
        <v>120</v>
      </c>
      <c r="B225" s="92">
        <v>4571</v>
      </c>
      <c r="C225" s="93" t="s">
        <v>326</v>
      </c>
      <c r="D225" s="93" t="s">
        <v>11</v>
      </c>
      <c r="E225" s="68">
        <v>0.29020000000000001</v>
      </c>
      <c r="F225" s="125">
        <v>855.6</v>
      </c>
      <c r="G225" s="235">
        <f t="shared" si="9"/>
        <v>248.29512000000003</v>
      </c>
      <c r="H225" s="94" t="s">
        <v>210</v>
      </c>
      <c r="I225" s="96" t="s">
        <v>237</v>
      </c>
      <c r="J225" s="1"/>
    </row>
    <row r="226" spans="1:10" ht="24" thickTop="1" thickBot="1">
      <c r="A226" s="132">
        <f t="shared" si="10"/>
        <v>121</v>
      </c>
      <c r="B226" s="92">
        <v>4572</v>
      </c>
      <c r="C226" s="93" t="s">
        <v>326</v>
      </c>
      <c r="D226" s="93" t="s">
        <v>11</v>
      </c>
      <c r="E226" s="68">
        <v>0.2848</v>
      </c>
      <c r="F226" s="125">
        <v>855.6</v>
      </c>
      <c r="G226" s="235">
        <f t="shared" si="9"/>
        <v>243.67488</v>
      </c>
      <c r="H226" s="94" t="s">
        <v>210</v>
      </c>
      <c r="I226" s="96" t="s">
        <v>237</v>
      </c>
      <c r="J226" s="1"/>
    </row>
    <row r="227" spans="1:10" ht="24" thickTop="1" thickBot="1">
      <c r="A227" s="132">
        <f t="shared" si="10"/>
        <v>122</v>
      </c>
      <c r="B227" s="92">
        <v>4595</v>
      </c>
      <c r="C227" s="93" t="s">
        <v>326</v>
      </c>
      <c r="D227" s="93" t="s">
        <v>11</v>
      </c>
      <c r="E227" s="68">
        <v>0.23780000000000001</v>
      </c>
      <c r="F227" s="125">
        <v>855.6</v>
      </c>
      <c r="G227" s="235">
        <f t="shared" si="9"/>
        <v>203.46168</v>
      </c>
      <c r="H227" s="94" t="s">
        <v>210</v>
      </c>
      <c r="I227" s="96" t="s">
        <v>237</v>
      </c>
      <c r="J227" s="1"/>
    </row>
    <row r="228" spans="1:10" ht="24" thickTop="1" thickBot="1">
      <c r="A228" s="132">
        <f t="shared" si="10"/>
        <v>123</v>
      </c>
      <c r="B228" s="92">
        <v>4596</v>
      </c>
      <c r="C228" s="93" t="s">
        <v>326</v>
      </c>
      <c r="D228" s="93" t="s">
        <v>11</v>
      </c>
      <c r="E228" s="68">
        <v>0.29310000000000003</v>
      </c>
      <c r="F228" s="125">
        <v>855.6</v>
      </c>
      <c r="G228" s="235">
        <f t="shared" si="9"/>
        <v>250.77636000000004</v>
      </c>
      <c r="H228" s="94" t="s">
        <v>210</v>
      </c>
      <c r="I228" s="96" t="s">
        <v>237</v>
      </c>
      <c r="J228" s="1"/>
    </row>
    <row r="229" spans="1:10" ht="24" thickTop="1" thickBot="1">
      <c r="A229" s="132">
        <f t="shared" si="10"/>
        <v>124</v>
      </c>
      <c r="B229" s="92">
        <v>4601</v>
      </c>
      <c r="C229" s="93" t="s">
        <v>326</v>
      </c>
      <c r="D229" s="93" t="s">
        <v>11</v>
      </c>
      <c r="E229" s="68">
        <v>1.2965</v>
      </c>
      <c r="F229" s="125">
        <v>855.6</v>
      </c>
      <c r="G229" s="235">
        <f t="shared" si="9"/>
        <v>1109.2854</v>
      </c>
      <c r="H229" s="94" t="s">
        <v>210</v>
      </c>
      <c r="I229" s="96" t="s">
        <v>237</v>
      </c>
      <c r="J229" s="1"/>
    </row>
    <row r="230" spans="1:10" ht="24" thickTop="1" thickBot="1">
      <c r="A230" s="132">
        <f t="shared" si="10"/>
        <v>125</v>
      </c>
      <c r="B230" s="92">
        <v>4662</v>
      </c>
      <c r="C230" s="93" t="s">
        <v>235</v>
      </c>
      <c r="D230" s="93" t="s">
        <v>11</v>
      </c>
      <c r="E230" s="68">
        <v>0.28899999999999998</v>
      </c>
      <c r="F230" s="125">
        <v>855.6</v>
      </c>
      <c r="G230" s="235">
        <f t="shared" si="9"/>
        <v>247.26839999999999</v>
      </c>
      <c r="H230" s="94" t="s">
        <v>210</v>
      </c>
      <c r="I230" s="96" t="s">
        <v>237</v>
      </c>
      <c r="J230" s="1"/>
    </row>
    <row r="231" spans="1:10" ht="24" thickTop="1" thickBot="1">
      <c r="A231" s="132">
        <f t="shared" si="10"/>
        <v>126</v>
      </c>
      <c r="B231" s="92">
        <v>4663</v>
      </c>
      <c r="C231" s="93" t="s">
        <v>235</v>
      </c>
      <c r="D231" s="93" t="s">
        <v>16</v>
      </c>
      <c r="E231" s="68">
        <v>0.20119999999999999</v>
      </c>
      <c r="F231" s="125">
        <v>855.6</v>
      </c>
      <c r="G231" s="235">
        <f t="shared" si="9"/>
        <v>172.14671999999999</v>
      </c>
      <c r="H231" s="94" t="s">
        <v>210</v>
      </c>
      <c r="I231" s="96" t="s">
        <v>237</v>
      </c>
      <c r="J231" s="1"/>
    </row>
    <row r="232" spans="1:10" ht="24" thickTop="1" thickBot="1">
      <c r="A232" s="132">
        <f t="shared" si="10"/>
        <v>127</v>
      </c>
      <c r="B232" s="92">
        <v>4664</v>
      </c>
      <c r="C232" s="93" t="s">
        <v>235</v>
      </c>
      <c r="D232" s="93" t="s">
        <v>11</v>
      </c>
      <c r="E232" s="68">
        <v>1.2542</v>
      </c>
      <c r="F232" s="125">
        <v>855.6</v>
      </c>
      <c r="G232" s="235">
        <f t="shared" si="9"/>
        <v>1073.0935200000001</v>
      </c>
      <c r="H232" s="94" t="s">
        <v>210</v>
      </c>
      <c r="I232" s="96" t="s">
        <v>237</v>
      </c>
      <c r="J232" s="1"/>
    </row>
    <row r="233" spans="1:10" ht="24" thickTop="1" thickBot="1">
      <c r="A233" s="132">
        <f t="shared" si="10"/>
        <v>128</v>
      </c>
      <c r="B233" s="92">
        <v>4681</v>
      </c>
      <c r="C233" s="93" t="s">
        <v>235</v>
      </c>
      <c r="D233" s="93" t="s">
        <v>11</v>
      </c>
      <c r="E233" s="68">
        <v>0.1258</v>
      </c>
      <c r="F233" s="125">
        <v>855.6</v>
      </c>
      <c r="G233" s="235">
        <f t="shared" si="9"/>
        <v>107.63448</v>
      </c>
      <c r="H233" s="94" t="s">
        <v>210</v>
      </c>
      <c r="I233" s="96" t="s">
        <v>237</v>
      </c>
      <c r="J233" s="1"/>
    </row>
    <row r="234" spans="1:10" ht="24" thickTop="1" thickBot="1">
      <c r="A234" s="132">
        <f t="shared" si="10"/>
        <v>129</v>
      </c>
      <c r="B234" s="92">
        <v>4682</v>
      </c>
      <c r="C234" s="93" t="s">
        <v>235</v>
      </c>
      <c r="D234" s="93" t="s">
        <v>11</v>
      </c>
      <c r="E234" s="68">
        <v>0.1166</v>
      </c>
      <c r="F234" s="125">
        <v>855.6</v>
      </c>
      <c r="G234" s="235">
        <f t="shared" si="9"/>
        <v>99.762959999999993</v>
      </c>
      <c r="H234" s="94" t="s">
        <v>210</v>
      </c>
      <c r="I234" s="96" t="s">
        <v>237</v>
      </c>
      <c r="J234" s="1"/>
    </row>
    <row r="235" spans="1:10" ht="24" thickTop="1" thickBot="1">
      <c r="A235" s="132">
        <f t="shared" si="10"/>
        <v>130</v>
      </c>
      <c r="B235" s="92" t="s">
        <v>329</v>
      </c>
      <c r="C235" s="93" t="s">
        <v>235</v>
      </c>
      <c r="D235" s="93" t="s">
        <v>11</v>
      </c>
      <c r="E235" s="68">
        <v>0.63239999999999996</v>
      </c>
      <c r="F235" s="125">
        <v>892.8</v>
      </c>
      <c r="G235" s="235">
        <f t="shared" si="9"/>
        <v>564.60671999999988</v>
      </c>
      <c r="H235" s="94" t="s">
        <v>210</v>
      </c>
      <c r="I235" s="95" t="s">
        <v>330</v>
      </c>
      <c r="J235" s="1"/>
    </row>
    <row r="236" spans="1:10" ht="24" thickTop="1" thickBot="1">
      <c r="A236" s="132">
        <f t="shared" si="10"/>
        <v>131</v>
      </c>
      <c r="B236" s="92">
        <v>4708</v>
      </c>
      <c r="C236" s="93" t="s">
        <v>235</v>
      </c>
      <c r="D236" s="93" t="s">
        <v>11</v>
      </c>
      <c r="E236" s="68">
        <v>0.39200000000000002</v>
      </c>
      <c r="F236" s="125">
        <v>892.8</v>
      </c>
      <c r="G236" s="235">
        <f t="shared" si="9"/>
        <v>349.9776</v>
      </c>
      <c r="H236" s="94" t="s">
        <v>210</v>
      </c>
      <c r="I236" s="95" t="s">
        <v>330</v>
      </c>
      <c r="J236" s="1"/>
    </row>
    <row r="237" spans="1:10" ht="24" thickTop="1" thickBot="1">
      <c r="A237" s="132">
        <f t="shared" si="10"/>
        <v>132</v>
      </c>
      <c r="B237" s="92">
        <v>4709</v>
      </c>
      <c r="C237" s="93" t="s">
        <v>235</v>
      </c>
      <c r="D237" s="93" t="s">
        <v>11</v>
      </c>
      <c r="E237" s="68">
        <v>0.77859999999999996</v>
      </c>
      <c r="F237" s="125">
        <v>892.8</v>
      </c>
      <c r="G237" s="235">
        <f t="shared" si="9"/>
        <v>695.13407999999993</v>
      </c>
      <c r="H237" s="94" t="s">
        <v>210</v>
      </c>
      <c r="I237" s="95" t="s">
        <v>330</v>
      </c>
      <c r="J237" s="1"/>
    </row>
    <row r="238" spans="1:10" ht="24.75" customHeight="1" thickTop="1" thickBot="1">
      <c r="A238" s="330">
        <f t="shared" si="10"/>
        <v>133</v>
      </c>
      <c r="B238" s="332" t="s">
        <v>331</v>
      </c>
      <c r="C238" s="334" t="s">
        <v>235</v>
      </c>
      <c r="D238" s="93" t="s">
        <v>11</v>
      </c>
      <c r="E238" s="68">
        <v>0.4556</v>
      </c>
      <c r="F238" s="125">
        <v>892.8</v>
      </c>
      <c r="G238" s="324">
        <f>SUM(E238*F238)+(E239*F239)</f>
        <v>429.12468000000001</v>
      </c>
      <c r="H238" s="328" t="s">
        <v>210</v>
      </c>
      <c r="I238" s="89" t="s">
        <v>284</v>
      </c>
      <c r="J238" s="1"/>
    </row>
    <row r="239" spans="1:10" ht="13.5" customHeight="1" thickTop="1" thickBot="1">
      <c r="A239" s="331"/>
      <c r="B239" s="333"/>
      <c r="C239" s="335"/>
      <c r="D239" s="93" t="s">
        <v>332</v>
      </c>
      <c r="E239" s="68">
        <v>0.105</v>
      </c>
      <c r="F239" s="125">
        <v>213</v>
      </c>
      <c r="G239" s="324"/>
      <c r="H239" s="329"/>
      <c r="I239" s="89" t="s">
        <v>349</v>
      </c>
      <c r="J239" s="1"/>
    </row>
    <row r="240" spans="1:10" ht="24" thickTop="1" thickBot="1">
      <c r="A240" s="132">
        <v>134</v>
      </c>
      <c r="B240" s="92" t="s">
        <v>333</v>
      </c>
      <c r="C240" s="93" t="s">
        <v>235</v>
      </c>
      <c r="D240" s="93" t="s">
        <v>11</v>
      </c>
      <c r="E240" s="68">
        <v>0.84079999999999999</v>
      </c>
      <c r="F240" s="125">
        <v>892.8</v>
      </c>
      <c r="G240" s="235">
        <f t="shared" si="9"/>
        <v>750.6662399999999</v>
      </c>
      <c r="H240" s="94" t="s">
        <v>210</v>
      </c>
      <c r="I240" s="95" t="s">
        <v>330</v>
      </c>
      <c r="J240" s="1"/>
    </row>
    <row r="241" spans="1:10" ht="35.25" thickTop="1" thickBot="1">
      <c r="A241" s="132">
        <f>SUM(A240+1)</f>
        <v>135</v>
      </c>
      <c r="B241" s="92">
        <v>5104</v>
      </c>
      <c r="C241" s="93" t="s">
        <v>334</v>
      </c>
      <c r="D241" s="93" t="s">
        <v>11</v>
      </c>
      <c r="E241" s="68">
        <v>0.58640000000000003</v>
      </c>
      <c r="F241" s="125">
        <v>818.4</v>
      </c>
      <c r="G241" s="256">
        <f t="shared" si="9"/>
        <v>479.90976000000001</v>
      </c>
      <c r="H241" s="94" t="s">
        <v>210</v>
      </c>
      <c r="I241" s="95" t="s">
        <v>335</v>
      </c>
      <c r="J241" s="1"/>
    </row>
    <row r="242" spans="1:10" ht="57.75" thickTop="1" thickBot="1">
      <c r="A242" s="132">
        <f>SUM(A241+1)</f>
        <v>136</v>
      </c>
      <c r="B242" s="246" t="s">
        <v>336</v>
      </c>
      <c r="C242" s="248" t="s">
        <v>337</v>
      </c>
      <c r="D242" s="248" t="s">
        <v>11</v>
      </c>
      <c r="E242" s="195">
        <v>12.148999999999999</v>
      </c>
      <c r="F242" s="148">
        <v>1041.5999999999999</v>
      </c>
      <c r="G242" s="205">
        <f t="shared" si="9"/>
        <v>12654.398399999998</v>
      </c>
      <c r="H242" s="94" t="s">
        <v>210</v>
      </c>
      <c r="I242" s="160" t="s">
        <v>338</v>
      </c>
      <c r="J242" s="1"/>
    </row>
    <row r="243" spans="1:10" ht="69" thickTop="1" thickBot="1">
      <c r="A243" s="206">
        <v>137</v>
      </c>
      <c r="B243" s="207">
        <v>5507</v>
      </c>
      <c r="C243" s="208" t="s">
        <v>21</v>
      </c>
      <c r="D243" s="209" t="s">
        <v>11</v>
      </c>
      <c r="E243" s="210">
        <v>40.241799999999998</v>
      </c>
      <c r="F243" s="161">
        <v>967.2</v>
      </c>
      <c r="G243" s="177">
        <f t="shared" si="9"/>
        <v>38921.86896</v>
      </c>
      <c r="H243" s="211" t="s">
        <v>238</v>
      </c>
      <c r="I243" s="257" t="s">
        <v>350</v>
      </c>
      <c r="J243" s="1"/>
    </row>
    <row r="244" spans="1:10" ht="35.25" thickTop="1" thickBot="1">
      <c r="A244" s="196">
        <f t="shared" ref="A244:A254" si="11">SUM(A243+1)</f>
        <v>138</v>
      </c>
      <c r="B244" s="239">
        <v>6211</v>
      </c>
      <c r="C244" s="64" t="s">
        <v>339</v>
      </c>
      <c r="D244" s="64" t="s">
        <v>11</v>
      </c>
      <c r="E244" s="65">
        <v>32.455100000000002</v>
      </c>
      <c r="F244" s="125">
        <v>967.2</v>
      </c>
      <c r="G244" s="235">
        <f t="shared" si="9"/>
        <v>31390.572720000004</v>
      </c>
      <c r="H244" s="66" t="s">
        <v>238</v>
      </c>
      <c r="I244" s="82" t="s">
        <v>340</v>
      </c>
      <c r="J244" s="1"/>
    </row>
    <row r="245" spans="1:10" ht="35.25" thickTop="1" thickBot="1">
      <c r="A245" s="196">
        <f t="shared" si="11"/>
        <v>139</v>
      </c>
      <c r="B245" s="136">
        <v>6212</v>
      </c>
      <c r="C245" s="93" t="s">
        <v>339</v>
      </c>
      <c r="D245" s="64" t="s">
        <v>11</v>
      </c>
      <c r="E245" s="68">
        <v>77.673400000000001</v>
      </c>
      <c r="F245" s="125">
        <v>967.2</v>
      </c>
      <c r="G245" s="235">
        <f t="shared" si="9"/>
        <v>75125.712480000002</v>
      </c>
      <c r="H245" s="66" t="s">
        <v>238</v>
      </c>
      <c r="I245" s="82" t="s">
        <v>340</v>
      </c>
      <c r="J245" s="1"/>
    </row>
    <row r="246" spans="1:10" ht="35.25" thickTop="1" thickBot="1">
      <c r="A246" s="196">
        <f t="shared" si="11"/>
        <v>140</v>
      </c>
      <c r="B246" s="92">
        <v>6213</v>
      </c>
      <c r="C246" s="93" t="s">
        <v>339</v>
      </c>
      <c r="D246" s="64" t="s">
        <v>11</v>
      </c>
      <c r="E246" s="68">
        <v>46.506999999999998</v>
      </c>
      <c r="F246" s="125">
        <v>967.2</v>
      </c>
      <c r="G246" s="235">
        <f t="shared" si="9"/>
        <v>44981.570399999997</v>
      </c>
      <c r="H246" s="66" t="s">
        <v>238</v>
      </c>
      <c r="I246" s="82" t="s">
        <v>340</v>
      </c>
      <c r="J246" s="1"/>
    </row>
    <row r="247" spans="1:10" ht="35.25" thickTop="1" thickBot="1">
      <c r="A247" s="196">
        <f t="shared" si="11"/>
        <v>141</v>
      </c>
      <c r="B247" s="92">
        <v>6214</v>
      </c>
      <c r="C247" s="93" t="s">
        <v>339</v>
      </c>
      <c r="D247" s="64" t="s">
        <v>11</v>
      </c>
      <c r="E247" s="68">
        <v>66.923000000000002</v>
      </c>
      <c r="F247" s="125">
        <v>967.2</v>
      </c>
      <c r="G247" s="235">
        <f t="shared" si="9"/>
        <v>64727.925600000002</v>
      </c>
      <c r="H247" s="66" t="s">
        <v>238</v>
      </c>
      <c r="I247" s="82" t="s">
        <v>340</v>
      </c>
      <c r="J247" s="1"/>
    </row>
    <row r="248" spans="1:10" ht="35.25" thickTop="1" thickBot="1">
      <c r="A248" s="196">
        <f t="shared" si="11"/>
        <v>142</v>
      </c>
      <c r="B248" s="239">
        <v>6215</v>
      </c>
      <c r="C248" s="64" t="s">
        <v>339</v>
      </c>
      <c r="D248" s="64" t="s">
        <v>11</v>
      </c>
      <c r="E248" s="65">
        <v>25.242000000000001</v>
      </c>
      <c r="F248" s="125">
        <v>967.2</v>
      </c>
      <c r="G248" s="235">
        <f t="shared" si="9"/>
        <v>24414.062400000003</v>
      </c>
      <c r="H248" s="66" t="s">
        <v>238</v>
      </c>
      <c r="I248" s="82" t="s">
        <v>340</v>
      </c>
      <c r="J248" s="1"/>
    </row>
    <row r="249" spans="1:10" ht="24" thickTop="1" thickBot="1">
      <c r="A249" s="193">
        <f t="shared" si="11"/>
        <v>143</v>
      </c>
      <c r="B249" s="239">
        <v>6216</v>
      </c>
      <c r="C249" s="64" t="s">
        <v>339</v>
      </c>
      <c r="D249" s="64" t="s">
        <v>11</v>
      </c>
      <c r="E249" s="65">
        <v>1.7225999999999999</v>
      </c>
      <c r="F249" s="125">
        <v>892.8</v>
      </c>
      <c r="G249" s="235">
        <f t="shared" si="9"/>
        <v>1537.9372799999999</v>
      </c>
      <c r="H249" s="66" t="s">
        <v>238</v>
      </c>
      <c r="I249" s="67" t="s">
        <v>341</v>
      </c>
      <c r="J249" s="1"/>
    </row>
    <row r="250" spans="1:10" ht="35.25" thickTop="1" thickBot="1">
      <c r="A250" s="193">
        <f t="shared" si="11"/>
        <v>144</v>
      </c>
      <c r="B250" s="239">
        <v>6217</v>
      </c>
      <c r="C250" s="64" t="s">
        <v>339</v>
      </c>
      <c r="D250" s="64" t="s">
        <v>11</v>
      </c>
      <c r="E250" s="65">
        <v>33.651899999999998</v>
      </c>
      <c r="F250" s="125">
        <v>967.2</v>
      </c>
      <c r="G250" s="235">
        <f t="shared" si="9"/>
        <v>32548.117679999999</v>
      </c>
      <c r="H250" s="66" t="s">
        <v>238</v>
      </c>
      <c r="I250" s="67" t="s">
        <v>340</v>
      </c>
      <c r="J250" s="1"/>
    </row>
    <row r="251" spans="1:10" ht="24" thickTop="1" thickBot="1">
      <c r="A251" s="196">
        <f t="shared" si="11"/>
        <v>145</v>
      </c>
      <c r="B251" s="239">
        <v>6218</v>
      </c>
      <c r="C251" s="64" t="s">
        <v>339</v>
      </c>
      <c r="D251" s="64" t="s">
        <v>11</v>
      </c>
      <c r="E251" s="65">
        <v>15.091200000000001</v>
      </c>
      <c r="F251" s="125">
        <v>818.4</v>
      </c>
      <c r="G251" s="235">
        <f t="shared" si="9"/>
        <v>12350.638080000001</v>
      </c>
      <c r="H251" s="66" t="s">
        <v>238</v>
      </c>
      <c r="I251" s="82" t="s">
        <v>342</v>
      </c>
      <c r="J251" s="1"/>
    </row>
    <row r="252" spans="1:10" ht="24" thickTop="1" thickBot="1">
      <c r="A252" s="196">
        <f t="shared" si="11"/>
        <v>146</v>
      </c>
      <c r="B252" s="239">
        <v>6219</v>
      </c>
      <c r="C252" s="64" t="s">
        <v>339</v>
      </c>
      <c r="D252" s="64" t="s">
        <v>11</v>
      </c>
      <c r="E252" s="65">
        <v>6.6896000000000004</v>
      </c>
      <c r="F252" s="125">
        <v>818.4</v>
      </c>
      <c r="G252" s="235">
        <f t="shared" si="9"/>
        <v>5474.7686400000002</v>
      </c>
      <c r="H252" s="66" t="s">
        <v>238</v>
      </c>
      <c r="I252" s="82" t="s">
        <v>342</v>
      </c>
      <c r="J252" s="1"/>
    </row>
    <row r="253" spans="1:10" ht="24" thickTop="1" thickBot="1">
      <c r="A253" s="196">
        <f t="shared" si="11"/>
        <v>147</v>
      </c>
      <c r="B253" s="239">
        <v>6220</v>
      </c>
      <c r="C253" s="64" t="s">
        <v>339</v>
      </c>
      <c r="D253" s="64" t="s">
        <v>11</v>
      </c>
      <c r="E253" s="65">
        <v>6.0983999999999998</v>
      </c>
      <c r="F253" s="125">
        <v>818.4</v>
      </c>
      <c r="G253" s="235">
        <f t="shared" si="9"/>
        <v>4990.9305599999998</v>
      </c>
      <c r="H253" s="66" t="s">
        <v>238</v>
      </c>
      <c r="I253" s="82" t="s">
        <v>342</v>
      </c>
      <c r="J253" s="1"/>
    </row>
    <row r="254" spans="1:10" ht="24" thickTop="1" thickBot="1">
      <c r="A254" s="196">
        <f t="shared" si="11"/>
        <v>148</v>
      </c>
      <c r="B254" s="239">
        <v>6221</v>
      </c>
      <c r="C254" s="64" t="s">
        <v>339</v>
      </c>
      <c r="D254" s="64" t="s">
        <v>11</v>
      </c>
      <c r="E254" s="65">
        <v>14.6129</v>
      </c>
      <c r="F254" s="167">
        <v>818.4</v>
      </c>
      <c r="G254" s="179">
        <f t="shared" si="9"/>
        <v>11959.19736</v>
      </c>
      <c r="H254" s="66" t="s">
        <v>238</v>
      </c>
      <c r="I254" s="82" t="s">
        <v>342</v>
      </c>
      <c r="J254" s="1"/>
    </row>
    <row r="255" spans="1:10" ht="16.5" thickBot="1">
      <c r="A255" s="286" t="s">
        <v>33</v>
      </c>
      <c r="B255" s="287"/>
      <c r="C255" s="287"/>
      <c r="D255" s="288"/>
      <c r="E255" s="168">
        <f>SUM(E103:E254)</f>
        <v>712.45529999999997</v>
      </c>
      <c r="F255" s="212" t="s">
        <v>12</v>
      </c>
      <c r="G255" s="170">
        <f>SUM(G103:G254)</f>
        <v>676900.25624000013</v>
      </c>
      <c r="H255" s="171" t="s">
        <v>12</v>
      </c>
      <c r="I255" s="172" t="s">
        <v>12</v>
      </c>
      <c r="J255" s="1"/>
    </row>
    <row r="256" spans="1:10" ht="15.75">
      <c r="A256" s="1"/>
      <c r="B256" s="1"/>
      <c r="C256" s="1"/>
      <c r="D256" s="1"/>
      <c r="E256" s="1"/>
      <c r="F256" s="1"/>
      <c r="G256" s="3"/>
      <c r="H256" s="1"/>
      <c r="I256" s="1"/>
      <c r="J256" s="1"/>
    </row>
    <row r="257" spans="1:10" ht="15.75">
      <c r="A257" s="1" t="s">
        <v>37</v>
      </c>
      <c r="B257" s="1"/>
      <c r="C257" s="1"/>
      <c r="D257" s="1"/>
      <c r="E257" s="1"/>
      <c r="F257" s="1"/>
      <c r="G257" s="3"/>
      <c r="H257" s="1"/>
      <c r="I257" s="1"/>
      <c r="J257" s="1"/>
    </row>
    <row r="258" spans="1:10" ht="16.5" thickBot="1">
      <c r="A258" s="1"/>
      <c r="B258" s="1"/>
      <c r="C258" s="1"/>
      <c r="D258" s="1"/>
      <c r="E258" s="1"/>
      <c r="F258" s="1"/>
      <c r="G258" s="3"/>
      <c r="H258" s="1"/>
      <c r="I258" s="1"/>
      <c r="J258" s="1"/>
    </row>
    <row r="259" spans="1:10" ht="19.5" customHeight="1" thickTop="1">
      <c r="A259" s="289" t="s">
        <v>3</v>
      </c>
      <c r="B259" s="291" t="s">
        <v>5</v>
      </c>
      <c r="C259" s="291" t="s">
        <v>6</v>
      </c>
      <c r="D259" s="295" t="s">
        <v>8</v>
      </c>
      <c r="E259" s="291" t="s">
        <v>7</v>
      </c>
      <c r="F259" s="297" t="s">
        <v>29</v>
      </c>
      <c r="G259" s="299" t="s">
        <v>244</v>
      </c>
      <c r="H259" s="338" t="s">
        <v>208</v>
      </c>
      <c r="I259" s="301" t="s">
        <v>4</v>
      </c>
      <c r="J259" s="1"/>
    </row>
    <row r="260" spans="1:10" ht="21" customHeight="1" thickBot="1">
      <c r="A260" s="290"/>
      <c r="B260" s="292"/>
      <c r="C260" s="336"/>
      <c r="D260" s="296"/>
      <c r="E260" s="292"/>
      <c r="F260" s="298"/>
      <c r="G260" s="300"/>
      <c r="H260" s="339"/>
      <c r="I260" s="302"/>
      <c r="J260" s="1"/>
    </row>
    <row r="261" spans="1:10" ht="17.25" thickTop="1" thickBot="1">
      <c r="A261" s="50" t="s">
        <v>9</v>
      </c>
      <c r="B261" s="236">
        <v>1</v>
      </c>
      <c r="C261" s="236">
        <v>2</v>
      </c>
      <c r="D261" s="236">
        <v>3</v>
      </c>
      <c r="E261" s="236">
        <v>4</v>
      </c>
      <c r="F261" s="109">
        <v>5</v>
      </c>
      <c r="G261" s="110" t="s">
        <v>30</v>
      </c>
      <c r="H261" s="234">
        <v>7</v>
      </c>
      <c r="I261" s="173">
        <v>8</v>
      </c>
      <c r="J261" s="1"/>
    </row>
    <row r="262" spans="1:10" ht="57.75" thickTop="1" thickBot="1">
      <c r="A262" s="213">
        <v>1</v>
      </c>
      <c r="B262" s="214" t="s">
        <v>343</v>
      </c>
      <c r="C262" s="215" t="s">
        <v>15</v>
      </c>
      <c r="D262" s="215" t="s">
        <v>11</v>
      </c>
      <c r="E262" s="216">
        <v>13.3345</v>
      </c>
      <c r="F262" s="73">
        <v>1041.5999999999999</v>
      </c>
      <c r="G262" s="256">
        <f>SUM(E262*F262)</f>
        <v>13889.215199999999</v>
      </c>
      <c r="H262" s="217" t="s">
        <v>210</v>
      </c>
      <c r="I262" s="218" t="s">
        <v>344</v>
      </c>
      <c r="J262" s="1"/>
    </row>
    <row r="263" spans="1:10" ht="46.5" thickTop="1" thickBot="1">
      <c r="A263" s="219">
        <v>2</v>
      </c>
      <c r="B263" s="220">
        <v>1032</v>
      </c>
      <c r="C263" s="221" t="s">
        <v>345</v>
      </c>
      <c r="D263" s="221" t="s">
        <v>11</v>
      </c>
      <c r="E263" s="222">
        <v>0.69769999999999999</v>
      </c>
      <c r="F263" s="223">
        <v>930</v>
      </c>
      <c r="G263" s="224">
        <f t="shared" ref="G263:G270" si="12">SUM(E263*F263)</f>
        <v>648.86099999999999</v>
      </c>
      <c r="H263" s="225" t="s">
        <v>210</v>
      </c>
      <c r="I263" s="226" t="s">
        <v>236</v>
      </c>
      <c r="J263" s="1"/>
    </row>
    <row r="264" spans="1:10" ht="69" thickTop="1" thickBot="1">
      <c r="A264" s="245">
        <v>3</v>
      </c>
      <c r="B264" s="227">
        <v>1539</v>
      </c>
      <c r="C264" s="281" t="s">
        <v>14</v>
      </c>
      <c r="D264" s="254" t="s">
        <v>11</v>
      </c>
      <c r="E264" s="79">
        <v>20.898800000000001</v>
      </c>
      <c r="F264" s="90">
        <v>1041.5999999999999</v>
      </c>
      <c r="G264" s="91">
        <f t="shared" si="12"/>
        <v>21768.19008</v>
      </c>
      <c r="H264" s="81" t="s">
        <v>210</v>
      </c>
      <c r="I264" s="82" t="s">
        <v>351</v>
      </c>
      <c r="J264" s="1"/>
    </row>
    <row r="265" spans="1:10" ht="24" thickTop="1" thickBot="1">
      <c r="A265" s="132">
        <v>4</v>
      </c>
      <c r="B265" s="162">
        <v>1540</v>
      </c>
      <c r="C265" s="64" t="s">
        <v>14</v>
      </c>
      <c r="D265" s="64" t="s">
        <v>11</v>
      </c>
      <c r="E265" s="65">
        <v>4.0738000000000003</v>
      </c>
      <c r="F265" s="58">
        <v>892.8</v>
      </c>
      <c r="G265" s="228">
        <f t="shared" si="12"/>
        <v>3637.0886399999999</v>
      </c>
      <c r="H265" s="66" t="s">
        <v>210</v>
      </c>
      <c r="I265" s="82" t="s">
        <v>346</v>
      </c>
      <c r="J265" s="1"/>
    </row>
    <row r="266" spans="1:10" ht="24" thickTop="1" thickBot="1">
      <c r="A266" s="132">
        <v>5</v>
      </c>
      <c r="B266" s="239">
        <v>1541</v>
      </c>
      <c r="C266" s="64" t="s">
        <v>14</v>
      </c>
      <c r="D266" s="64" t="s">
        <v>11</v>
      </c>
      <c r="E266" s="65">
        <v>0.95960000000000001</v>
      </c>
      <c r="F266" s="58">
        <v>892.8</v>
      </c>
      <c r="G266" s="228">
        <f t="shared" si="12"/>
        <v>856.73087999999996</v>
      </c>
      <c r="H266" s="66" t="s">
        <v>210</v>
      </c>
      <c r="I266" s="82" t="s">
        <v>346</v>
      </c>
      <c r="J266" s="1"/>
    </row>
    <row r="267" spans="1:10" ht="24" thickTop="1" thickBot="1">
      <c r="A267" s="132">
        <v>6</v>
      </c>
      <c r="B267" s="239">
        <v>1542</v>
      </c>
      <c r="C267" s="64" t="s">
        <v>14</v>
      </c>
      <c r="D267" s="64" t="s">
        <v>249</v>
      </c>
      <c r="E267" s="65">
        <v>0.45960000000000001</v>
      </c>
      <c r="F267" s="58">
        <v>255.6</v>
      </c>
      <c r="G267" s="228">
        <f t="shared" si="12"/>
        <v>117.47376</v>
      </c>
      <c r="H267" s="66" t="s">
        <v>210</v>
      </c>
      <c r="I267" s="82" t="s">
        <v>346</v>
      </c>
      <c r="J267" s="1"/>
    </row>
    <row r="268" spans="1:10" ht="24" thickTop="1" thickBot="1">
      <c r="A268" s="132">
        <v>7</v>
      </c>
      <c r="B268" s="239">
        <v>1543</v>
      </c>
      <c r="C268" s="64" t="s">
        <v>14</v>
      </c>
      <c r="D268" s="64" t="s">
        <v>11</v>
      </c>
      <c r="E268" s="65">
        <v>1.9987999999999999</v>
      </c>
      <c r="F268" s="58">
        <v>892.8</v>
      </c>
      <c r="G268" s="228">
        <f t="shared" si="12"/>
        <v>1784.5286399999998</v>
      </c>
      <c r="H268" s="66" t="s">
        <v>210</v>
      </c>
      <c r="I268" s="82" t="s">
        <v>346</v>
      </c>
      <c r="J268" s="1"/>
    </row>
    <row r="269" spans="1:10" ht="24" thickTop="1" thickBot="1">
      <c r="A269" s="244">
        <v>8</v>
      </c>
      <c r="B269" s="240">
        <v>1569</v>
      </c>
      <c r="C269" s="241" t="s">
        <v>15</v>
      </c>
      <c r="D269" s="241" t="s">
        <v>11</v>
      </c>
      <c r="E269" s="130">
        <v>3.1779999999999999</v>
      </c>
      <c r="F269" s="73">
        <v>892.8</v>
      </c>
      <c r="G269" s="256">
        <f t="shared" si="12"/>
        <v>2837.3183999999997</v>
      </c>
      <c r="H269" s="280" t="s">
        <v>210</v>
      </c>
      <c r="I269" s="154" t="s">
        <v>346</v>
      </c>
      <c r="J269" s="1"/>
    </row>
    <row r="270" spans="1:10" ht="57.75" thickTop="1" thickBot="1">
      <c r="A270" s="265">
        <v>9</v>
      </c>
      <c r="B270" s="100">
        <v>1631</v>
      </c>
      <c r="C270" s="101" t="s">
        <v>347</v>
      </c>
      <c r="D270" s="101" t="s">
        <v>11</v>
      </c>
      <c r="E270" s="266">
        <v>5.2679</v>
      </c>
      <c r="F270" s="267">
        <v>1041.5999999999999</v>
      </c>
      <c r="G270" s="179">
        <f t="shared" si="12"/>
        <v>5487.0446399999992</v>
      </c>
      <c r="H270" s="268" t="s">
        <v>210</v>
      </c>
      <c r="I270" s="269" t="s">
        <v>348</v>
      </c>
      <c r="J270" s="1"/>
    </row>
    <row r="271" spans="1:10" ht="16.5" thickBot="1">
      <c r="A271" s="318" t="s">
        <v>34</v>
      </c>
      <c r="B271" s="319"/>
      <c r="C271" s="319"/>
      <c r="D271" s="320"/>
      <c r="E271" s="104">
        <f>SUM(E262:E270)</f>
        <v>50.868699999999997</v>
      </c>
      <c r="F271" s="233" t="s">
        <v>12</v>
      </c>
      <c r="G271" s="106">
        <f>SUM(G262:G270)</f>
        <v>51026.451239999995</v>
      </c>
      <c r="H271" s="107" t="s">
        <v>12</v>
      </c>
      <c r="I271" s="108" t="s">
        <v>12</v>
      </c>
      <c r="J271" s="1"/>
    </row>
    <row r="272" spans="1:10" ht="15.75">
      <c r="A272" s="1"/>
      <c r="B272" s="1"/>
      <c r="C272" s="1"/>
      <c r="D272" s="1"/>
      <c r="E272" s="1"/>
      <c r="F272" s="1"/>
      <c r="G272" s="3"/>
      <c r="H272" s="1"/>
      <c r="I272" s="1"/>
    </row>
    <row r="273" spans="1:9" ht="15.75">
      <c r="A273" s="1"/>
      <c r="B273" s="1"/>
      <c r="C273" s="1"/>
      <c r="D273" s="1"/>
      <c r="E273" s="1"/>
      <c r="F273" s="1"/>
      <c r="G273" s="9" t="s">
        <v>38</v>
      </c>
      <c r="H273" s="1"/>
      <c r="I273" s="1"/>
    </row>
    <row r="274" spans="1:9" ht="15.75">
      <c r="A274" s="1"/>
      <c r="B274" s="1"/>
      <c r="C274" s="1"/>
      <c r="D274" s="1"/>
      <c r="E274" s="1"/>
      <c r="F274" s="1"/>
      <c r="G274" s="9"/>
      <c r="H274" s="1"/>
      <c r="I274" s="1"/>
    </row>
    <row r="275" spans="1:9" s="1" customFormat="1" ht="15.75">
      <c r="A275" s="264" t="s">
        <v>422</v>
      </c>
    </row>
    <row r="276" spans="1:9" s="1" customFormat="1" ht="15.75">
      <c r="A276" s="17" t="s">
        <v>423</v>
      </c>
    </row>
    <row r="277" spans="1:9" s="1" customFormat="1" ht="15.75">
      <c r="A277" s="17" t="s">
        <v>424</v>
      </c>
    </row>
    <row r="278" spans="1:9" s="1" customFormat="1" ht="15.75">
      <c r="A278" s="17" t="s">
        <v>426</v>
      </c>
    </row>
    <row r="279" spans="1:9" s="1" customFormat="1" ht="15.75">
      <c r="A279" s="17" t="s">
        <v>425</v>
      </c>
    </row>
    <row r="280" spans="1:9" s="1" customFormat="1" ht="15.75">
      <c r="A280" s="17"/>
    </row>
    <row r="281" spans="1:9" s="1" customFormat="1" ht="15.75">
      <c r="A281" s="17" t="s">
        <v>385</v>
      </c>
    </row>
    <row r="282" spans="1:9" s="1" customFormat="1" ht="15.75">
      <c r="A282" s="17" t="s">
        <v>387</v>
      </c>
    </row>
    <row r="283" spans="1:9" s="1" customFormat="1" ht="15.75">
      <c r="A283" s="17" t="s">
        <v>386</v>
      </c>
    </row>
    <row r="284" spans="1:9" s="1" customFormat="1" ht="15.75">
      <c r="A284" s="17"/>
    </row>
    <row r="285" spans="1:9" ht="15.75">
      <c r="A285" s="1" t="s">
        <v>373</v>
      </c>
      <c r="B285" s="1"/>
      <c r="C285" s="1"/>
      <c r="D285" s="1"/>
      <c r="E285" s="1"/>
      <c r="F285" s="1"/>
      <c r="G285" s="3"/>
      <c r="H285" s="1"/>
      <c r="I285" s="1"/>
    </row>
    <row r="286" spans="1:9" ht="15.75">
      <c r="A286" s="1"/>
      <c r="B286" s="1"/>
      <c r="C286" s="1"/>
      <c r="D286" s="1"/>
      <c r="E286" s="1"/>
      <c r="F286" s="1"/>
      <c r="G286" s="3"/>
      <c r="H286" s="1"/>
      <c r="I286" s="1"/>
    </row>
    <row r="287" spans="1:9" ht="15.75">
      <c r="A287" s="1"/>
      <c r="B287" s="1"/>
      <c r="C287" s="1"/>
      <c r="D287" s="1"/>
      <c r="E287" s="1"/>
      <c r="F287" s="1"/>
      <c r="G287" s="9" t="s">
        <v>40</v>
      </c>
      <c r="H287" s="1"/>
      <c r="I287" s="1"/>
    </row>
    <row r="288" spans="1:9" ht="15.75">
      <c r="A288" s="1"/>
      <c r="B288" s="1"/>
      <c r="C288" s="1"/>
      <c r="D288" s="1"/>
      <c r="E288" s="1"/>
      <c r="F288" s="1"/>
      <c r="G288" s="3"/>
      <c r="H288" s="1"/>
      <c r="I288" s="1"/>
    </row>
    <row r="289" spans="1:9" ht="15.75">
      <c r="A289" s="15" t="s">
        <v>418</v>
      </c>
      <c r="B289" s="1"/>
      <c r="C289" s="1"/>
      <c r="D289" s="1"/>
      <c r="E289" s="1"/>
      <c r="F289" s="1"/>
      <c r="G289" s="3"/>
      <c r="H289" s="1"/>
      <c r="I289" s="1"/>
    </row>
    <row r="290" spans="1:9" ht="15.75">
      <c r="A290" s="1"/>
      <c r="B290" s="1"/>
      <c r="C290" s="1"/>
      <c r="D290" s="1"/>
      <c r="E290" s="1"/>
      <c r="F290" s="1"/>
      <c r="G290" s="3"/>
      <c r="H290" s="1"/>
      <c r="I290" s="1"/>
    </row>
    <row r="291" spans="1:9" ht="15.75">
      <c r="A291" s="13" t="s">
        <v>147</v>
      </c>
      <c r="B291" s="1"/>
      <c r="C291" s="1"/>
      <c r="D291" s="1"/>
      <c r="E291" s="1"/>
      <c r="F291" s="1"/>
      <c r="G291" s="3"/>
      <c r="H291" s="1"/>
      <c r="I291" s="1"/>
    </row>
    <row r="292" spans="1:9" ht="15.75">
      <c r="A292" s="13" t="s">
        <v>63</v>
      </c>
      <c r="B292" s="1"/>
      <c r="D292" s="1"/>
      <c r="E292" s="1"/>
      <c r="F292" s="1"/>
      <c r="G292" s="3"/>
      <c r="H292" s="1"/>
      <c r="I292" s="1"/>
    </row>
    <row r="293" spans="1:9" ht="15.75">
      <c r="A293" s="13" t="s">
        <v>92</v>
      </c>
      <c r="B293" s="1"/>
      <c r="C293" s="1"/>
      <c r="D293" s="1"/>
      <c r="E293" s="1"/>
      <c r="F293" s="1"/>
      <c r="G293" s="3"/>
      <c r="H293" s="1"/>
      <c r="I293" s="1"/>
    </row>
    <row r="294" spans="1:9" ht="15.75">
      <c r="A294" s="13" t="s">
        <v>368</v>
      </c>
      <c r="B294" s="1"/>
      <c r="C294" s="1"/>
      <c r="D294" s="1"/>
      <c r="E294" s="1"/>
      <c r="F294" s="1"/>
      <c r="G294" s="3"/>
      <c r="H294" s="1"/>
      <c r="I294" s="1"/>
    </row>
    <row r="295" spans="1:9" ht="15.75">
      <c r="A295" s="13" t="s">
        <v>369</v>
      </c>
      <c r="B295" s="1"/>
      <c r="C295" s="1"/>
      <c r="D295" s="1"/>
      <c r="E295" s="1"/>
      <c r="F295" s="1"/>
      <c r="G295" s="3"/>
      <c r="H295" s="1"/>
      <c r="I295" s="1"/>
    </row>
    <row r="296" spans="1:9" ht="15.75">
      <c r="A296" s="13" t="s">
        <v>419</v>
      </c>
      <c r="B296" s="1"/>
      <c r="C296" s="284"/>
      <c r="D296" s="284"/>
      <c r="E296" s="284"/>
      <c r="F296" s="284"/>
      <c r="G296" s="285"/>
      <c r="H296" s="284"/>
      <c r="I296" s="284"/>
    </row>
    <row r="297" spans="1:9" ht="15.75">
      <c r="A297" s="13" t="s">
        <v>64</v>
      </c>
      <c r="B297" s="1"/>
      <c r="C297" s="1"/>
      <c r="D297" s="1"/>
      <c r="E297" s="1"/>
      <c r="F297" s="1"/>
      <c r="G297" s="3"/>
      <c r="H297" s="1"/>
      <c r="I297" s="1"/>
    </row>
    <row r="298" spans="1:9" ht="15.75">
      <c r="A298" s="13" t="s">
        <v>91</v>
      </c>
      <c r="B298" s="1"/>
      <c r="C298" s="1"/>
      <c r="D298" s="1"/>
      <c r="E298" s="1"/>
      <c r="F298" s="1"/>
      <c r="G298" s="3"/>
      <c r="H298" s="1"/>
      <c r="I298" s="1"/>
    </row>
    <row r="299" spans="1:9" ht="15.75">
      <c r="A299" s="13" t="s">
        <v>372</v>
      </c>
      <c r="B299" s="1"/>
      <c r="C299" s="1"/>
      <c r="D299" s="1"/>
      <c r="E299" s="1"/>
      <c r="F299" s="1"/>
      <c r="G299" s="3"/>
      <c r="H299" s="1"/>
      <c r="I299" s="1"/>
    </row>
    <row r="300" spans="1:9" ht="15.75">
      <c r="A300" s="13" t="s">
        <v>148</v>
      </c>
      <c r="B300" s="1"/>
      <c r="C300" s="1"/>
      <c r="D300" s="1"/>
      <c r="E300" s="1"/>
      <c r="F300" s="1"/>
      <c r="G300" s="3"/>
      <c r="H300" s="1"/>
      <c r="I300" s="1"/>
    </row>
    <row r="301" spans="1:9" ht="15.75">
      <c r="A301" s="13"/>
      <c r="B301" s="1"/>
      <c r="C301" s="1" t="s">
        <v>149</v>
      </c>
      <c r="D301" s="1"/>
      <c r="E301" s="1"/>
      <c r="F301" s="1"/>
      <c r="G301" s="3"/>
      <c r="H301" s="1"/>
      <c r="I301" s="1"/>
    </row>
    <row r="302" spans="1:9" ht="15.75">
      <c r="A302" s="14" t="s">
        <v>62</v>
      </c>
      <c r="B302" s="1"/>
      <c r="C302" s="1"/>
      <c r="D302" s="1"/>
      <c r="E302" s="1"/>
      <c r="F302" s="1"/>
      <c r="H302" s="1"/>
      <c r="I302" s="1"/>
    </row>
    <row r="303" spans="1:9" ht="15.75">
      <c r="A303" s="1"/>
      <c r="B303" s="1"/>
      <c r="C303" s="1"/>
      <c r="D303" s="1"/>
      <c r="E303" s="1"/>
      <c r="F303" s="1"/>
      <c r="G303" s="9" t="s">
        <v>44</v>
      </c>
      <c r="H303" s="1"/>
      <c r="I303" s="1"/>
    </row>
    <row r="304" spans="1:9" ht="15.75">
      <c r="A304" s="1"/>
      <c r="B304" s="1"/>
      <c r="C304" s="1"/>
      <c r="D304" s="1"/>
      <c r="E304" s="1"/>
      <c r="F304" s="1"/>
      <c r="G304" s="3"/>
      <c r="H304" s="1"/>
      <c r="I304" s="1"/>
    </row>
    <row r="305" spans="1:9" ht="15.75">
      <c r="A305" s="16" t="s">
        <v>374</v>
      </c>
      <c r="B305" s="1"/>
      <c r="C305" s="1"/>
      <c r="D305" s="1"/>
      <c r="E305" s="1"/>
      <c r="F305" s="1"/>
      <c r="G305" s="3"/>
      <c r="H305" s="1"/>
      <c r="I305" s="1"/>
    </row>
    <row r="306" spans="1:9" ht="15.75">
      <c r="A306" s="16" t="s">
        <v>65</v>
      </c>
      <c r="B306" s="1"/>
      <c r="C306" s="1"/>
      <c r="D306" s="1"/>
      <c r="E306" s="1"/>
      <c r="F306" s="1"/>
      <c r="G306" s="3"/>
      <c r="H306" s="1"/>
      <c r="I306" s="1"/>
    </row>
    <row r="307" spans="1:9" ht="15.75">
      <c r="A307" s="11"/>
      <c r="B307" s="1"/>
      <c r="C307" s="1"/>
      <c r="D307" s="1"/>
      <c r="E307" s="1"/>
      <c r="F307" s="1"/>
      <c r="G307" s="3"/>
      <c r="H307" s="1"/>
      <c r="I307" s="1"/>
    </row>
    <row r="308" spans="1:9" s="1" customFormat="1" ht="15.75">
      <c r="A308" s="17" t="s">
        <v>115</v>
      </c>
      <c r="G308" s="3"/>
    </row>
    <row r="309" spans="1:9" s="1" customFormat="1" ht="15.75">
      <c r="B309" s="1" t="s">
        <v>116</v>
      </c>
      <c r="G309" s="3"/>
    </row>
    <row r="310" spans="1:9" s="1" customFormat="1" ht="15.75">
      <c r="A310" s="17" t="s">
        <v>66</v>
      </c>
    </row>
    <row r="311" spans="1:9" s="1" customFormat="1" ht="15.75">
      <c r="B311" s="1" t="s">
        <v>67</v>
      </c>
    </row>
    <row r="312" spans="1:9" s="1" customFormat="1" ht="15.75">
      <c r="B312" s="1" t="s">
        <v>68</v>
      </c>
    </row>
    <row r="313" spans="1:9" s="1" customFormat="1" ht="15.75">
      <c r="A313" s="17" t="s">
        <v>69</v>
      </c>
    </row>
    <row r="314" spans="1:9" s="1" customFormat="1" ht="15.75"/>
    <row r="315" spans="1:9" s="1" customFormat="1" ht="15.75">
      <c r="A315" s="17" t="s">
        <v>375</v>
      </c>
    </row>
    <row r="316" spans="1:9" s="1" customFormat="1" ht="15.75"/>
    <row r="317" spans="1:9" s="1" customFormat="1" ht="15.75">
      <c r="A317" s="17" t="s">
        <v>70</v>
      </c>
    </row>
    <row r="318" spans="1:9" s="1" customFormat="1" ht="15.75">
      <c r="B318" s="1" t="s">
        <v>71</v>
      </c>
    </row>
    <row r="319" spans="1:9" s="1" customFormat="1" ht="15.75">
      <c r="A319" s="17" t="s">
        <v>72</v>
      </c>
    </row>
    <row r="320" spans="1:9" s="1" customFormat="1" ht="15.75">
      <c r="A320" s="17" t="s">
        <v>73</v>
      </c>
    </row>
    <row r="321" spans="1:7" s="1" customFormat="1" ht="15.75">
      <c r="B321" s="1" t="s">
        <v>74</v>
      </c>
    </row>
    <row r="322" spans="1:7" s="1" customFormat="1" ht="15.75">
      <c r="B322" s="1" t="s">
        <v>75</v>
      </c>
    </row>
    <row r="323" spans="1:7" s="1" customFormat="1" ht="15.75">
      <c r="A323" s="17" t="s">
        <v>76</v>
      </c>
    </row>
    <row r="324" spans="1:7" s="1" customFormat="1" ht="15.75">
      <c r="A324" s="17" t="s">
        <v>77</v>
      </c>
    </row>
    <row r="325" spans="1:7" s="1" customFormat="1" ht="15.75">
      <c r="B325" s="1" t="s">
        <v>78</v>
      </c>
    </row>
    <row r="326" spans="1:7" s="1" customFormat="1" ht="15.75"/>
    <row r="327" spans="1:7" s="1" customFormat="1" ht="15.75">
      <c r="A327" s="17" t="s">
        <v>376</v>
      </c>
    </row>
    <row r="328" spans="1:7" s="1" customFormat="1" ht="15.75"/>
    <row r="329" spans="1:7" s="1" customFormat="1" ht="15.75">
      <c r="A329" s="17" t="s">
        <v>79</v>
      </c>
    </row>
    <row r="330" spans="1:7" s="1" customFormat="1" ht="15.75">
      <c r="B330" s="1" t="s">
        <v>80</v>
      </c>
    </row>
    <row r="331" spans="1:7" s="1" customFormat="1" ht="15.75">
      <c r="A331" s="17" t="s">
        <v>81</v>
      </c>
    </row>
    <row r="332" spans="1:7" s="1" customFormat="1" ht="15.75">
      <c r="A332" s="17" t="s">
        <v>82</v>
      </c>
    </row>
    <row r="333" spans="1:7" s="1" customFormat="1" ht="15.75">
      <c r="B333" s="1" t="s">
        <v>83</v>
      </c>
    </row>
    <row r="334" spans="1:7" s="1" customFormat="1" ht="15.75">
      <c r="B334" s="1" t="s">
        <v>84</v>
      </c>
    </row>
    <row r="335" spans="1:7" s="1" customFormat="1" ht="15.75"/>
    <row r="336" spans="1:7" s="1" customFormat="1" ht="15.75">
      <c r="G336" s="9" t="s">
        <v>85</v>
      </c>
    </row>
    <row r="337" spans="1:7" s="1" customFormat="1" ht="15.75"/>
    <row r="338" spans="1:7" s="1" customFormat="1" ht="15.75">
      <c r="A338" s="17" t="s">
        <v>377</v>
      </c>
    </row>
    <row r="339" spans="1:7" s="1" customFormat="1" ht="15.75">
      <c r="A339" s="1" t="s">
        <v>86</v>
      </c>
    </row>
    <row r="340" spans="1:7" s="1" customFormat="1" ht="15.75">
      <c r="A340" s="1" t="s">
        <v>87</v>
      </c>
    </row>
    <row r="342" spans="1:7" ht="15.75">
      <c r="G342" s="9" t="s">
        <v>89</v>
      </c>
    </row>
    <row r="344" spans="1:7" ht="15.75">
      <c r="A344" s="1" t="s">
        <v>437</v>
      </c>
    </row>
    <row r="345" spans="1:7" ht="15.75">
      <c r="A345" s="1" t="s">
        <v>88</v>
      </c>
    </row>
    <row r="347" spans="1:7" s="1" customFormat="1" ht="15.75">
      <c r="A347" s="17" t="s">
        <v>114</v>
      </c>
    </row>
    <row r="348" spans="1:7" s="1" customFormat="1" ht="15.75">
      <c r="A348" s="1" t="s">
        <v>438</v>
      </c>
    </row>
    <row r="349" spans="1:7" s="1" customFormat="1" ht="15.75">
      <c r="A349" s="19" t="s">
        <v>90</v>
      </c>
    </row>
    <row r="350" spans="1:7" s="1" customFormat="1" ht="15.75">
      <c r="A350" s="1" t="s">
        <v>62</v>
      </c>
    </row>
    <row r="351" spans="1:7" s="1" customFormat="1" ht="15.75">
      <c r="A351" s="17" t="s">
        <v>97</v>
      </c>
      <c r="G351" s="3"/>
    </row>
    <row r="352" spans="1:7" s="1" customFormat="1" ht="15.75">
      <c r="A352" s="1" t="s">
        <v>150</v>
      </c>
      <c r="G352" s="3"/>
    </row>
    <row r="353" spans="1:7" ht="15.75">
      <c r="A353" s="1" t="s">
        <v>151</v>
      </c>
    </row>
    <row r="355" spans="1:7" s="1" customFormat="1" ht="15.75">
      <c r="A355" s="17" t="s">
        <v>93</v>
      </c>
      <c r="G355" s="3"/>
    </row>
    <row r="356" spans="1:7" s="1" customFormat="1" ht="15.75">
      <c r="A356" s="20" t="s">
        <v>94</v>
      </c>
      <c r="G356" s="3"/>
    </row>
    <row r="358" spans="1:7" s="1" customFormat="1" ht="15.75">
      <c r="A358" s="17" t="s">
        <v>96</v>
      </c>
      <c r="G358" s="3"/>
    </row>
    <row r="359" spans="1:7" s="1" customFormat="1" ht="15.75">
      <c r="A359" s="17"/>
      <c r="G359" s="3"/>
    </row>
    <row r="360" spans="1:7" s="1" customFormat="1" ht="15.75">
      <c r="A360" s="17" t="s">
        <v>95</v>
      </c>
      <c r="G360" s="3"/>
    </row>
    <row r="362" spans="1:7" s="1" customFormat="1" ht="15.75">
      <c r="A362" s="17" t="s">
        <v>117</v>
      </c>
      <c r="G362" s="3"/>
    </row>
    <row r="364" spans="1:7" s="1" customFormat="1" ht="15.75">
      <c r="A364" s="17" t="s">
        <v>118</v>
      </c>
      <c r="G364" s="3"/>
    </row>
    <row r="365" spans="1:7" s="1" customFormat="1" ht="15.75">
      <c r="A365" s="17" t="s">
        <v>98</v>
      </c>
      <c r="G365" s="3"/>
    </row>
    <row r="367" spans="1:7" s="1" customFormat="1" ht="15.75">
      <c r="A367" s="17" t="s">
        <v>187</v>
      </c>
      <c r="G367" s="3"/>
    </row>
    <row r="368" spans="1:7" s="1" customFormat="1" ht="15.75">
      <c r="A368" s="17" t="s">
        <v>119</v>
      </c>
      <c r="G368" s="3"/>
    </row>
    <row r="370" spans="1:9" s="1" customFormat="1" ht="15.75">
      <c r="A370" s="17" t="s">
        <v>99</v>
      </c>
      <c r="G370" s="3"/>
    </row>
    <row r="371" spans="1:9" s="1" customFormat="1" ht="15.75">
      <c r="A371" s="1" t="s">
        <v>100</v>
      </c>
      <c r="G371" s="3"/>
    </row>
    <row r="372" spans="1:9" s="1" customFormat="1" ht="15.75">
      <c r="A372" s="284" t="s">
        <v>420</v>
      </c>
      <c r="B372" s="284"/>
      <c r="C372" s="284"/>
      <c r="D372" s="284"/>
      <c r="E372" s="284"/>
      <c r="F372" s="284"/>
      <c r="G372" s="285"/>
      <c r="H372" s="284"/>
      <c r="I372" s="284"/>
    </row>
    <row r="373" spans="1:9" s="1" customFormat="1" ht="15.75">
      <c r="A373" s="284" t="s">
        <v>421</v>
      </c>
      <c r="B373" s="284"/>
      <c r="C373" s="284"/>
      <c r="D373" s="284"/>
      <c r="E373" s="284"/>
      <c r="F373" s="284"/>
      <c r="G373" s="285"/>
      <c r="H373" s="284"/>
      <c r="I373" s="284"/>
    </row>
    <row r="374" spans="1:9" ht="15.75">
      <c r="A374" s="1" t="s">
        <v>102</v>
      </c>
    </row>
    <row r="375" spans="1:9" s="1" customFormat="1" ht="15.75">
      <c r="A375" s="1" t="s">
        <v>101</v>
      </c>
    </row>
    <row r="377" spans="1:9" s="1" customFormat="1" ht="15.75">
      <c r="A377" s="17" t="s">
        <v>103</v>
      </c>
      <c r="G377" s="3"/>
    </row>
    <row r="379" spans="1:9" s="1" customFormat="1" ht="15.75">
      <c r="A379" s="17" t="s">
        <v>104</v>
      </c>
      <c r="G379" s="3"/>
    </row>
    <row r="380" spans="1:9" s="1" customFormat="1" ht="15.75">
      <c r="A380" s="17" t="s">
        <v>439</v>
      </c>
      <c r="G380" s="3"/>
    </row>
    <row r="381" spans="1:9" s="1" customFormat="1" ht="15.75">
      <c r="A381" s="17" t="s">
        <v>105</v>
      </c>
      <c r="G381" s="3"/>
    </row>
    <row r="383" spans="1:9" s="1" customFormat="1" ht="15.75">
      <c r="A383" s="17" t="s">
        <v>107</v>
      </c>
      <c r="G383" s="3"/>
    </row>
    <row r="384" spans="1:9" s="1" customFormat="1" ht="15.75">
      <c r="A384" s="18" t="s">
        <v>106</v>
      </c>
    </row>
    <row r="385" spans="1:9" s="1" customFormat="1" ht="15.75">
      <c r="A385" s="17" t="s">
        <v>108</v>
      </c>
      <c r="G385" s="3"/>
    </row>
    <row r="386" spans="1:9" ht="15.75">
      <c r="A386" s="17" t="s">
        <v>109</v>
      </c>
    </row>
    <row r="388" spans="1:9" s="1" customFormat="1" ht="15.75">
      <c r="A388" s="17" t="s">
        <v>110</v>
      </c>
      <c r="G388" s="3"/>
    </row>
    <row r="389" spans="1:9" s="1" customFormat="1" ht="15.75">
      <c r="A389" s="17" t="s">
        <v>112</v>
      </c>
      <c r="G389" s="3"/>
    </row>
    <row r="390" spans="1:9" s="1" customFormat="1" ht="15.75">
      <c r="A390" s="17" t="s">
        <v>111</v>
      </c>
      <c r="G390" s="3"/>
    </row>
    <row r="392" spans="1:9" ht="15.75">
      <c r="G392" s="9" t="s">
        <v>113</v>
      </c>
    </row>
    <row r="394" spans="1:9" ht="15.75">
      <c r="A394" s="15" t="s">
        <v>120</v>
      </c>
    </row>
    <row r="396" spans="1:9" ht="15.75">
      <c r="A396" s="21" t="s">
        <v>123</v>
      </c>
      <c r="B396" s="1" t="s">
        <v>378</v>
      </c>
      <c r="C396" s="1"/>
      <c r="D396" s="1"/>
      <c r="E396" s="1"/>
      <c r="F396" s="1"/>
      <c r="G396" s="1"/>
      <c r="H396" s="1"/>
      <c r="I396" s="1"/>
    </row>
    <row r="397" spans="1:9" ht="15.75">
      <c r="A397" s="21" t="s">
        <v>123</v>
      </c>
      <c r="B397" s="1" t="s">
        <v>122</v>
      </c>
      <c r="C397" s="1"/>
      <c r="D397" s="1"/>
      <c r="E397" s="1"/>
      <c r="F397" s="1"/>
      <c r="G397" s="1"/>
      <c r="H397" s="1"/>
      <c r="I397" s="1"/>
    </row>
    <row r="398" spans="1:9" ht="15.75">
      <c r="A398" s="21" t="s">
        <v>123</v>
      </c>
      <c r="B398" s="1" t="s">
        <v>121</v>
      </c>
      <c r="C398" s="1"/>
      <c r="D398" s="1"/>
      <c r="E398" s="1"/>
      <c r="F398" s="1"/>
      <c r="G398" s="1"/>
      <c r="H398" s="1"/>
      <c r="I398" s="1"/>
    </row>
    <row r="399" spans="1:9" ht="15.75">
      <c r="A399" s="21" t="s">
        <v>123</v>
      </c>
      <c r="B399" s="1" t="s">
        <v>124</v>
      </c>
      <c r="C399" s="1"/>
      <c r="D399" s="1"/>
      <c r="E399" s="1"/>
      <c r="F399" s="1"/>
      <c r="G399" s="1"/>
      <c r="H399" s="1"/>
      <c r="I399" s="1"/>
    </row>
    <row r="401" spans="1:7" ht="15.75">
      <c r="G401" s="9" t="s">
        <v>125</v>
      </c>
    </row>
    <row r="403" spans="1:7" ht="14.25">
      <c r="A403" s="16" t="s">
        <v>126</v>
      </c>
    </row>
    <row r="405" spans="1:7" s="22" customFormat="1" ht="15.75">
      <c r="A405" s="1" t="s">
        <v>379</v>
      </c>
    </row>
    <row r="406" spans="1:7" s="1" customFormat="1" ht="15.75">
      <c r="A406" s="1" t="s">
        <v>380</v>
      </c>
    </row>
    <row r="407" spans="1:7" s="1" customFormat="1" ht="15.75">
      <c r="A407" s="17" t="s">
        <v>381</v>
      </c>
    </row>
    <row r="408" spans="1:7" s="1" customFormat="1" ht="15.75">
      <c r="A408" s="1" t="s">
        <v>128</v>
      </c>
    </row>
    <row r="410" spans="1:7" ht="15.75">
      <c r="G410" s="9" t="s">
        <v>127</v>
      </c>
    </row>
    <row r="412" spans="1:7" ht="15.75">
      <c r="A412" s="15" t="s">
        <v>382</v>
      </c>
    </row>
    <row r="414" spans="1:7" s="1" customFormat="1" ht="15.75">
      <c r="A414" s="17" t="s">
        <v>383</v>
      </c>
    </row>
    <row r="415" spans="1:7" s="1" customFormat="1" ht="15.75">
      <c r="A415" s="17" t="s">
        <v>384</v>
      </c>
    </row>
    <row r="416" spans="1:7" s="1" customFormat="1" ht="15.75"/>
    <row r="417" spans="1:7" s="1" customFormat="1" ht="15.75">
      <c r="G417" s="9" t="s">
        <v>129</v>
      </c>
    </row>
    <row r="418" spans="1:7" s="1" customFormat="1" ht="15.75"/>
    <row r="419" spans="1:7" ht="14.25">
      <c r="A419" s="16" t="s">
        <v>130</v>
      </c>
    </row>
    <row r="420" spans="1:7" s="22" customFormat="1" ht="15.75">
      <c r="A420" s="15"/>
    </row>
    <row r="421" spans="1:7" s="22" customFormat="1" ht="15.75">
      <c r="A421" s="1" t="s">
        <v>388</v>
      </c>
    </row>
    <row r="422" spans="1:7" s="22" customFormat="1" ht="15.75">
      <c r="A422" s="1" t="s">
        <v>389</v>
      </c>
    </row>
    <row r="423" spans="1:7" s="22" customFormat="1" ht="15.75">
      <c r="A423" s="1" t="s">
        <v>390</v>
      </c>
    </row>
    <row r="424" spans="1:7" s="22" customFormat="1" ht="15.75">
      <c r="A424" s="1"/>
    </row>
    <row r="425" spans="1:7" s="22" customFormat="1" ht="15.75">
      <c r="A425" s="1" t="s">
        <v>391</v>
      </c>
    </row>
    <row r="426" spans="1:7" s="22" customFormat="1" ht="15.75">
      <c r="A426" s="1"/>
    </row>
    <row r="427" spans="1:7" s="22" customFormat="1" ht="15.75">
      <c r="A427" s="1" t="s">
        <v>132</v>
      </c>
    </row>
    <row r="428" spans="1:7" s="22" customFormat="1" ht="15.75">
      <c r="A428" s="1" t="s">
        <v>392</v>
      </c>
    </row>
    <row r="430" spans="1:7" s="22" customFormat="1" ht="15.75">
      <c r="A430" s="1" t="s">
        <v>133</v>
      </c>
    </row>
    <row r="431" spans="1:7" s="22" customFormat="1" ht="15.75">
      <c r="A431" s="1" t="s">
        <v>134</v>
      </c>
    </row>
    <row r="432" spans="1:7" s="22" customFormat="1" ht="15.75">
      <c r="A432" s="15"/>
    </row>
    <row r="433" spans="1:14" s="22" customFormat="1" ht="15.75">
      <c r="A433" s="15"/>
      <c r="G433" s="9" t="s">
        <v>131</v>
      </c>
    </row>
    <row r="434" spans="1:14" s="22" customFormat="1" ht="15.75">
      <c r="A434" s="15"/>
      <c r="G434" s="9"/>
    </row>
    <row r="435" spans="1:14" s="22" customFormat="1" ht="15.75">
      <c r="A435" s="15" t="s">
        <v>412</v>
      </c>
    </row>
    <row r="436" spans="1:14" s="22" customFormat="1" ht="15.75">
      <c r="A436" s="15"/>
    </row>
    <row r="437" spans="1:14" s="22" customFormat="1" ht="15.75">
      <c r="A437" s="11" t="s">
        <v>415</v>
      </c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s="22" customFormat="1" ht="15.75">
      <c r="A438" s="11" t="s">
        <v>413</v>
      </c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s="22" customFormat="1" ht="15.75">
      <c r="A439" s="11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s="22" customFormat="1" ht="15.75">
      <c r="A440" s="11" t="s">
        <v>414</v>
      </c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s="22" customFormat="1" ht="15.75">
      <c r="A441" s="1" t="s">
        <v>393</v>
      </c>
    </row>
    <row r="442" spans="1:14" s="22" customFormat="1" ht="15.75">
      <c r="A442" s="26" t="s">
        <v>141</v>
      </c>
    </row>
    <row r="443" spans="1:14" s="22" customFormat="1" ht="15.75">
      <c r="A443" s="18" t="s">
        <v>140</v>
      </c>
    </row>
    <row r="444" spans="1:14" s="22" customFormat="1" ht="15.75">
      <c r="A444" s="18" t="s">
        <v>137</v>
      </c>
      <c r="B444" s="24"/>
      <c r="C444" s="24"/>
      <c r="D444" s="24"/>
      <c r="E444" s="24"/>
    </row>
    <row r="445" spans="1:14" s="22" customFormat="1" ht="15.75">
      <c r="A445" s="18"/>
      <c r="B445" s="24"/>
      <c r="C445" s="24"/>
      <c r="D445" s="24"/>
      <c r="E445" s="24"/>
    </row>
    <row r="446" spans="1:14" s="22" customFormat="1" ht="15.75">
      <c r="A446" s="341" t="s">
        <v>428</v>
      </c>
      <c r="B446" s="341"/>
      <c r="C446" s="341"/>
      <c r="D446" s="341"/>
      <c r="E446" s="341"/>
      <c r="F446" s="341"/>
      <c r="G446" s="341"/>
      <c r="H446" s="341"/>
      <c r="I446" s="341"/>
      <c r="J446"/>
      <c r="K446"/>
      <c r="L446" s="11" t="s">
        <v>135</v>
      </c>
    </row>
    <row r="447" spans="1:14" s="22" customFormat="1" ht="15.75">
      <c r="A447" s="11"/>
      <c r="B447"/>
      <c r="C447" s="11"/>
      <c r="D447" s="11"/>
      <c r="E447"/>
      <c r="F447"/>
      <c r="G447"/>
      <c r="H447"/>
      <c r="I447"/>
      <c r="J447"/>
      <c r="K447"/>
      <c r="L447" s="11"/>
      <c r="M447" s="11"/>
      <c r="N447" s="11"/>
    </row>
    <row r="448" spans="1:14" s="22" customFormat="1" ht="15.75">
      <c r="A448" s="21" t="s">
        <v>123</v>
      </c>
      <c r="B448" s="11" t="s">
        <v>139</v>
      </c>
      <c r="C448" s="11"/>
      <c r="D448" s="11"/>
      <c r="E448"/>
      <c r="F448"/>
      <c r="G448"/>
      <c r="H448"/>
      <c r="I448"/>
      <c r="J448"/>
      <c r="K448"/>
      <c r="L448" s="11"/>
      <c r="M448" s="11"/>
      <c r="N448" s="11"/>
    </row>
    <row r="449" spans="1:14" s="22" customFormat="1" ht="15.75">
      <c r="A449" s="21" t="s">
        <v>123</v>
      </c>
      <c r="B449" s="11" t="s">
        <v>394</v>
      </c>
      <c r="C449" s="11"/>
      <c r="D449" s="11"/>
      <c r="E449"/>
      <c r="F449"/>
      <c r="G449"/>
      <c r="H449"/>
      <c r="I449"/>
      <c r="J449"/>
      <c r="K449"/>
      <c r="L449" s="11"/>
      <c r="M449" s="11"/>
      <c r="N449" s="11"/>
    </row>
    <row r="450" spans="1:14" s="22" customFormat="1" ht="15.75">
      <c r="A450" s="21" t="s">
        <v>123</v>
      </c>
      <c r="B450" s="11" t="s">
        <v>395</v>
      </c>
      <c r="C450" s="25"/>
      <c r="D450" s="25"/>
      <c r="E450" s="25"/>
      <c r="F450"/>
      <c r="G450"/>
      <c r="H450"/>
      <c r="I450"/>
      <c r="J450"/>
      <c r="K450"/>
      <c r="L450"/>
      <c r="M450"/>
      <c r="N450"/>
    </row>
    <row r="451" spans="1:14" s="22" customFormat="1" ht="15.75">
      <c r="A451" s="21" t="s">
        <v>123</v>
      </c>
      <c r="B451" s="11" t="s">
        <v>396</v>
      </c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s="22" customFormat="1" ht="15.75">
      <c r="A452" s="15"/>
      <c r="D452" s="11" t="s">
        <v>138</v>
      </c>
      <c r="G452" s="9" t="s">
        <v>136</v>
      </c>
    </row>
    <row r="453" spans="1:14" s="22" customFormat="1" ht="15.75">
      <c r="G453" s="23"/>
    </row>
    <row r="454" spans="1:14" s="22" customFormat="1" ht="15.75">
      <c r="A454" s="1" t="s">
        <v>142</v>
      </c>
    </row>
    <row r="455" spans="1:14" s="22" customFormat="1" ht="15.75">
      <c r="A455" s="11" t="s">
        <v>143</v>
      </c>
    </row>
    <row r="456" spans="1:14" s="1" customFormat="1" ht="15.75">
      <c r="A456" s="1" t="s">
        <v>144</v>
      </c>
    </row>
    <row r="457" spans="1:14" s="1" customFormat="1" ht="15.75">
      <c r="A457" s="1" t="s">
        <v>416</v>
      </c>
    </row>
    <row r="458" spans="1:14" s="22" customFormat="1" ht="15.75">
      <c r="A458" s="1" t="s">
        <v>397</v>
      </c>
    </row>
    <row r="459" spans="1:14" s="22" customFormat="1" ht="15"/>
    <row r="460" spans="1:14" s="22" customFormat="1" ht="15.75">
      <c r="I460" s="8" t="s">
        <v>145</v>
      </c>
    </row>
    <row r="461" spans="1:14" s="22" customFormat="1" ht="15.75">
      <c r="I461" s="8" t="s">
        <v>146</v>
      </c>
    </row>
    <row r="462" spans="1:14" ht="15.75">
      <c r="A462" s="1" t="s">
        <v>58</v>
      </c>
      <c r="B462" s="1"/>
      <c r="C462" s="1"/>
    </row>
    <row r="463" spans="1:14" ht="15.75">
      <c r="A463" s="1" t="s">
        <v>429</v>
      </c>
      <c r="B463" s="1"/>
      <c r="C463" s="1"/>
    </row>
  </sheetData>
  <mergeCells count="69">
    <mergeCell ref="I259:I260"/>
    <mergeCell ref="A271:D271"/>
    <mergeCell ref="A255:D255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A139:A140"/>
    <mergeCell ref="B139:B140"/>
    <mergeCell ref="C139:C140"/>
    <mergeCell ref="G139:G140"/>
    <mergeCell ref="H139:H140"/>
    <mergeCell ref="A238:A239"/>
    <mergeCell ref="B238:B239"/>
    <mergeCell ref="C238:C239"/>
    <mergeCell ref="G238:G239"/>
    <mergeCell ref="H238:H239"/>
    <mergeCell ref="A135:A136"/>
    <mergeCell ref="B135:B136"/>
    <mergeCell ref="C135:C136"/>
    <mergeCell ref="G135:G136"/>
    <mergeCell ref="H135:H136"/>
    <mergeCell ref="A137:A138"/>
    <mergeCell ref="B137:B138"/>
    <mergeCell ref="C137:C138"/>
    <mergeCell ref="G137:G138"/>
    <mergeCell ref="H137:H138"/>
    <mergeCell ref="A100:A101"/>
    <mergeCell ref="B100:B101"/>
    <mergeCell ref="C100:C101"/>
    <mergeCell ref="D100:D101"/>
    <mergeCell ref="A51:A52"/>
    <mergeCell ref="B51:B52"/>
    <mergeCell ref="C51:C52"/>
    <mergeCell ref="E46:E47"/>
    <mergeCell ref="F46:F47"/>
    <mergeCell ref="G46:G47"/>
    <mergeCell ref="H46:H47"/>
    <mergeCell ref="A96:D96"/>
    <mergeCell ref="G51:G52"/>
    <mergeCell ref="H51:H52"/>
    <mergeCell ref="A1:I1"/>
    <mergeCell ref="A4:I4"/>
    <mergeCell ref="A5:I5"/>
    <mergeCell ref="A15:A16"/>
    <mergeCell ref="B15:B16"/>
    <mergeCell ref="C15:C16"/>
    <mergeCell ref="D15:D16"/>
    <mergeCell ref="E15:E16"/>
    <mergeCell ref="I46:I47"/>
    <mergeCell ref="I100:I101"/>
    <mergeCell ref="A446:I446"/>
    <mergeCell ref="F15:F16"/>
    <mergeCell ref="G15:G16"/>
    <mergeCell ref="H15:H16"/>
    <mergeCell ref="I15:I16"/>
    <mergeCell ref="E100:E101"/>
    <mergeCell ref="F100:F101"/>
    <mergeCell ref="G100:G101"/>
    <mergeCell ref="H100:H101"/>
    <mergeCell ref="A42:D42"/>
    <mergeCell ref="A46:A47"/>
    <mergeCell ref="B46:B47"/>
    <mergeCell ref="C46:C47"/>
    <mergeCell ref="D46:D47"/>
  </mergeCells>
  <phoneticPr fontId="1" type="noConversion"/>
  <pageMargins left="0.74803149606299213" right="0.19685039370078741" top="0.51181102362204722" bottom="0.59055118110236227" header="0.51181102362204722" footer="0.59055118110236227"/>
  <pageSetup paperSize="9" scale="75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0"/>
  <sheetViews>
    <sheetView tabSelected="1" workbookViewId="0">
      <selection activeCell="L8" sqref="L8"/>
    </sheetView>
  </sheetViews>
  <sheetFormatPr defaultRowHeight="15.75"/>
  <cols>
    <col min="1" max="1" width="13.28515625" customWidth="1"/>
    <col min="2" max="2" width="13.5703125" customWidth="1"/>
    <col min="3" max="3" width="13" customWidth="1"/>
    <col min="4" max="4" width="13.28515625" customWidth="1"/>
    <col min="5" max="5" width="15.140625" customWidth="1"/>
    <col min="6" max="6" width="15.28515625" style="1" customWidth="1"/>
    <col min="7" max="7" width="16.5703125" customWidth="1"/>
  </cols>
  <sheetData>
    <row r="1" spans="1:14" ht="30">
      <c r="A1" s="389" t="s">
        <v>152</v>
      </c>
      <c r="B1" s="389"/>
      <c r="C1" s="389"/>
      <c r="D1" s="389"/>
      <c r="E1" s="389"/>
      <c r="F1" s="389"/>
      <c r="G1" s="389"/>
      <c r="H1" s="30"/>
      <c r="I1" s="30"/>
      <c r="J1" s="30"/>
      <c r="K1" s="30"/>
      <c r="L1" s="30"/>
      <c r="M1" s="30"/>
    </row>
    <row r="2" spans="1:14">
      <c r="A2" s="368" t="s">
        <v>406</v>
      </c>
      <c r="B2" s="368"/>
      <c r="C2" s="368"/>
      <c r="D2" s="368"/>
      <c r="E2" s="368"/>
      <c r="F2" s="368"/>
      <c r="G2" s="368"/>
      <c r="H2" s="29"/>
      <c r="I2" s="29"/>
      <c r="J2" s="29"/>
      <c r="K2" s="29"/>
      <c r="L2" s="29"/>
      <c r="M2" s="29"/>
    </row>
    <row r="3" spans="1:14">
      <c r="A3" s="337" t="s">
        <v>164</v>
      </c>
      <c r="B3" s="337"/>
      <c r="C3" s="337"/>
      <c r="D3" s="337"/>
      <c r="E3" s="337"/>
      <c r="F3" s="337"/>
      <c r="G3" s="337"/>
      <c r="H3" s="28"/>
      <c r="I3" s="28"/>
      <c r="J3" s="28"/>
      <c r="K3" s="28"/>
      <c r="L3" s="28"/>
      <c r="M3" s="28"/>
      <c r="N3" s="28"/>
    </row>
    <row r="4" spans="1:14">
      <c r="A4" s="368" t="s">
        <v>153</v>
      </c>
      <c r="B4" s="368"/>
      <c r="C4" s="368"/>
      <c r="D4" s="368"/>
      <c r="E4" s="368"/>
      <c r="F4" s="368"/>
      <c r="G4" s="368"/>
      <c r="H4" s="29"/>
      <c r="I4" s="29"/>
      <c r="J4" s="29"/>
      <c r="K4" s="29"/>
      <c r="L4" s="29"/>
      <c r="M4" s="29"/>
      <c r="N4" s="29"/>
    </row>
    <row r="5" spans="1:14" ht="16.5" thickBot="1">
      <c r="A5" s="8"/>
      <c r="B5" s="8"/>
    </row>
    <row r="6" spans="1:14" s="7" customFormat="1" ht="18" customHeight="1" thickTop="1">
      <c r="A6" s="369" t="s">
        <v>154</v>
      </c>
      <c r="B6" s="370"/>
      <c r="C6" s="379" t="s">
        <v>155</v>
      </c>
      <c r="D6" s="380"/>
      <c r="E6" s="373" t="s">
        <v>156</v>
      </c>
      <c r="F6" s="375" t="s">
        <v>163</v>
      </c>
      <c r="G6" s="376"/>
    </row>
    <row r="7" spans="1:14" s="7" customFormat="1" ht="25.5" customHeight="1" thickBot="1">
      <c r="A7" s="371"/>
      <c r="B7" s="372"/>
      <c r="C7" s="381"/>
      <c r="D7" s="382"/>
      <c r="E7" s="374"/>
      <c r="F7" s="274" t="s">
        <v>162</v>
      </c>
      <c r="G7" s="275" t="s">
        <v>161</v>
      </c>
      <c r="I7" s="39"/>
    </row>
    <row r="8" spans="1:14" ht="51.75" customHeight="1" thickTop="1" thickBot="1">
      <c r="A8" s="377"/>
      <c r="B8" s="378"/>
      <c r="C8" s="383"/>
      <c r="D8" s="378"/>
      <c r="E8" s="31"/>
      <c r="F8" s="31"/>
      <c r="G8" s="32"/>
    </row>
    <row r="9" spans="1:14" ht="17.25" thickTop="1" thickBot="1">
      <c r="A9" s="1"/>
      <c r="B9" s="1"/>
    </row>
    <row r="10" spans="1:14" s="7" customFormat="1" ht="100.5" customHeight="1" thickTop="1" thickBot="1">
      <c r="A10" s="276" t="s">
        <v>157</v>
      </c>
      <c r="B10" s="277" t="s">
        <v>167</v>
      </c>
      <c r="C10" s="277" t="s">
        <v>199</v>
      </c>
      <c r="D10" s="277" t="s">
        <v>168</v>
      </c>
      <c r="E10" s="277" t="s">
        <v>407</v>
      </c>
      <c r="F10" s="386" t="s">
        <v>408</v>
      </c>
      <c r="G10" s="355"/>
    </row>
    <row r="11" spans="1:14" ht="16.5" thickTop="1">
      <c r="A11" s="33"/>
      <c r="B11" s="34"/>
      <c r="C11" s="34"/>
      <c r="D11" s="34"/>
      <c r="E11" s="34"/>
      <c r="F11" s="387"/>
      <c r="G11" s="388"/>
    </row>
    <row r="12" spans="1:14">
      <c r="A12" s="279"/>
      <c r="B12" s="278"/>
      <c r="C12" s="278"/>
      <c r="D12" s="278"/>
      <c r="E12" s="278"/>
      <c r="F12" s="342"/>
      <c r="G12" s="343"/>
    </row>
    <row r="13" spans="1:14" s="27" customFormat="1">
      <c r="A13" s="45"/>
      <c r="B13" s="46"/>
      <c r="C13" s="46"/>
      <c r="D13" s="46"/>
      <c r="E13" s="46"/>
      <c r="F13" s="344"/>
      <c r="G13" s="345"/>
    </row>
    <row r="14" spans="1:14">
      <c r="A14" s="279"/>
      <c r="B14" s="278"/>
      <c r="C14" s="278"/>
      <c r="D14" s="278"/>
      <c r="E14" s="278"/>
      <c r="F14" s="342"/>
      <c r="G14" s="343"/>
      <c r="J14" s="27"/>
    </row>
    <row r="15" spans="1:14" s="27" customFormat="1">
      <c r="A15" s="45"/>
      <c r="B15" s="46"/>
      <c r="C15" s="46"/>
      <c r="D15" s="46"/>
      <c r="E15" s="46"/>
      <c r="F15" s="344"/>
      <c r="G15" s="345"/>
    </row>
    <row r="16" spans="1:14">
      <c r="A16" s="279"/>
      <c r="B16" s="278"/>
      <c r="C16" s="278"/>
      <c r="D16" s="278"/>
      <c r="E16" s="278"/>
      <c r="F16" s="342"/>
      <c r="G16" s="343"/>
    </row>
    <row r="17" spans="1:7" s="27" customFormat="1">
      <c r="A17" s="45"/>
      <c r="B17" s="46"/>
      <c r="C17" s="46"/>
      <c r="D17" s="46"/>
      <c r="E17" s="46"/>
      <c r="F17" s="344"/>
      <c r="G17" s="345"/>
    </row>
    <row r="18" spans="1:7">
      <c r="A18" s="279"/>
      <c r="B18" s="278"/>
      <c r="C18" s="278"/>
      <c r="D18" s="278"/>
      <c r="E18" s="278"/>
      <c r="F18" s="342"/>
      <c r="G18" s="343"/>
    </row>
    <row r="19" spans="1:7" s="27" customFormat="1">
      <c r="A19" s="45"/>
      <c r="B19" s="46"/>
      <c r="C19" s="46"/>
      <c r="D19" s="46"/>
      <c r="E19" s="46"/>
      <c r="F19" s="344"/>
      <c r="G19" s="345"/>
    </row>
    <row r="20" spans="1:7">
      <c r="A20" s="279"/>
      <c r="B20" s="278"/>
      <c r="C20" s="278"/>
      <c r="D20" s="278"/>
      <c r="E20" s="278"/>
      <c r="F20" s="342"/>
      <c r="G20" s="343"/>
    </row>
    <row r="21" spans="1:7" s="27" customFormat="1">
      <c r="A21" s="45"/>
      <c r="B21" s="46"/>
      <c r="C21" s="46"/>
      <c r="D21" s="46"/>
      <c r="E21" s="46"/>
      <c r="F21" s="344"/>
      <c r="G21" s="345"/>
    </row>
    <row r="22" spans="1:7">
      <c r="A22" s="279"/>
      <c r="B22" s="278"/>
      <c r="C22" s="278"/>
      <c r="D22" s="278"/>
      <c r="E22" s="278"/>
      <c r="F22" s="342"/>
      <c r="G22" s="343"/>
    </row>
    <row r="23" spans="1:7" s="27" customFormat="1">
      <c r="A23" s="45"/>
      <c r="B23" s="46"/>
      <c r="C23" s="46"/>
      <c r="D23" s="46"/>
      <c r="E23" s="46"/>
      <c r="F23" s="344"/>
      <c r="G23" s="345"/>
    </row>
    <row r="24" spans="1:7">
      <c r="A24" s="279"/>
      <c r="B24" s="278"/>
      <c r="C24" s="278"/>
      <c r="D24" s="278"/>
      <c r="E24" s="278"/>
      <c r="F24" s="342"/>
      <c r="G24" s="343"/>
    </row>
    <row r="25" spans="1:7" s="27" customFormat="1">
      <c r="A25" s="45"/>
      <c r="B25" s="46"/>
      <c r="C25" s="46"/>
      <c r="D25" s="46"/>
      <c r="E25" s="46"/>
      <c r="F25" s="344"/>
      <c r="G25" s="345"/>
    </row>
    <row r="26" spans="1:7">
      <c r="A26" s="279"/>
      <c r="B26" s="278"/>
      <c r="C26" s="278"/>
      <c r="D26" s="278"/>
      <c r="E26" s="278"/>
      <c r="F26" s="342"/>
      <c r="G26" s="343"/>
    </row>
    <row r="27" spans="1:7" s="27" customFormat="1">
      <c r="A27" s="45"/>
      <c r="B27" s="46"/>
      <c r="C27" s="46"/>
      <c r="D27" s="46"/>
      <c r="E27" s="46"/>
      <c r="F27" s="344"/>
      <c r="G27" s="345"/>
    </row>
    <row r="28" spans="1:7">
      <c r="A28" s="279"/>
      <c r="B28" s="278"/>
      <c r="C28" s="278"/>
      <c r="D28" s="278"/>
      <c r="E28" s="278"/>
      <c r="F28" s="342"/>
      <c r="G28" s="343"/>
    </row>
    <row r="29" spans="1:7" s="27" customFormat="1">
      <c r="A29" s="45"/>
      <c r="B29" s="46"/>
      <c r="C29" s="46"/>
      <c r="D29" s="46"/>
      <c r="E29" s="46"/>
      <c r="F29" s="344"/>
      <c r="G29" s="345"/>
    </row>
    <row r="30" spans="1:7">
      <c r="A30" s="279"/>
      <c r="B30" s="278"/>
      <c r="C30" s="278"/>
      <c r="D30" s="278"/>
      <c r="E30" s="278"/>
      <c r="F30" s="342"/>
      <c r="G30" s="343"/>
    </row>
    <row r="31" spans="1:7" s="27" customFormat="1">
      <c r="A31" s="45"/>
      <c r="B31" s="46"/>
      <c r="C31" s="46"/>
      <c r="D31" s="46"/>
      <c r="E31" s="46"/>
      <c r="F31" s="344"/>
      <c r="G31" s="345"/>
    </row>
    <row r="32" spans="1:7">
      <c r="A32" s="279"/>
      <c r="B32" s="278"/>
      <c r="C32" s="278"/>
      <c r="D32" s="278"/>
      <c r="E32" s="278"/>
      <c r="F32" s="342"/>
      <c r="G32" s="343"/>
    </row>
    <row r="33" spans="1:7" s="27" customFormat="1">
      <c r="A33" s="45"/>
      <c r="B33" s="46"/>
      <c r="C33" s="46"/>
      <c r="D33" s="46"/>
      <c r="E33" s="46"/>
      <c r="F33" s="344"/>
      <c r="G33" s="345"/>
    </row>
    <row r="34" spans="1:7">
      <c r="A34" s="279"/>
      <c r="B34" s="278"/>
      <c r="C34" s="278"/>
      <c r="D34" s="278"/>
      <c r="E34" s="278"/>
      <c r="F34" s="342"/>
      <c r="G34" s="343"/>
    </row>
    <row r="35" spans="1:7" s="27" customFormat="1">
      <c r="A35" s="45"/>
      <c r="B35" s="46"/>
      <c r="C35" s="46"/>
      <c r="D35" s="46"/>
      <c r="E35" s="46"/>
      <c r="F35" s="344"/>
      <c r="G35" s="345"/>
    </row>
    <row r="36" spans="1:7">
      <c r="A36" s="279"/>
      <c r="B36" s="278"/>
      <c r="C36" s="278"/>
      <c r="D36" s="278"/>
      <c r="E36" s="278"/>
      <c r="F36" s="342"/>
      <c r="G36" s="343"/>
    </row>
    <row r="37" spans="1:7" s="27" customFormat="1">
      <c r="A37" s="45"/>
      <c r="B37" s="46"/>
      <c r="C37" s="46"/>
      <c r="D37" s="46"/>
      <c r="E37" s="46"/>
      <c r="F37" s="344"/>
      <c r="G37" s="345"/>
    </row>
    <row r="38" spans="1:7">
      <c r="A38" s="279"/>
      <c r="B38" s="278"/>
      <c r="C38" s="278"/>
      <c r="D38" s="278"/>
      <c r="E38" s="278"/>
      <c r="F38" s="342"/>
      <c r="G38" s="343"/>
    </row>
    <row r="39" spans="1:7" s="27" customFormat="1" ht="13.5" customHeight="1" thickBot="1">
      <c r="A39" s="47"/>
      <c r="B39" s="48"/>
      <c r="C39" s="49"/>
      <c r="D39" s="49"/>
      <c r="E39" s="49"/>
      <c r="F39" s="384"/>
      <c r="G39" s="385"/>
    </row>
    <row r="40" spans="1:7" ht="16.5" thickTop="1">
      <c r="A40" s="35"/>
      <c r="B40" s="35"/>
      <c r="C40" s="36"/>
      <c r="D40" s="36"/>
      <c r="E40" s="36"/>
      <c r="F40" s="15" t="s">
        <v>158</v>
      </c>
      <c r="G40" s="36"/>
    </row>
    <row r="41" spans="1:7">
      <c r="A41" s="35"/>
      <c r="B41" s="35"/>
      <c r="C41" s="36"/>
      <c r="D41" s="36"/>
      <c r="E41" s="36"/>
      <c r="F41" s="15"/>
      <c r="G41" s="36"/>
    </row>
    <row r="42" spans="1:7" ht="16.5" thickBot="1">
      <c r="A42" s="15"/>
      <c r="B42" s="15"/>
      <c r="D42" s="38"/>
    </row>
    <row r="43" spans="1:7" ht="17.25" thickTop="1" thickBot="1">
      <c r="A43" s="365" t="s">
        <v>165</v>
      </c>
      <c r="B43" s="366"/>
      <c r="C43" s="366"/>
      <c r="D43" s="366"/>
      <c r="E43" s="365" t="s">
        <v>170</v>
      </c>
      <c r="F43" s="366"/>
      <c r="G43" s="367"/>
    </row>
    <row r="44" spans="1:7" ht="17.25" thickTop="1" thickBot="1">
      <c r="A44" s="364" t="s">
        <v>171</v>
      </c>
      <c r="B44" s="364"/>
      <c r="C44" s="364"/>
      <c r="D44" s="364"/>
      <c r="E44" s="364" t="s">
        <v>172</v>
      </c>
      <c r="F44" s="364"/>
      <c r="G44" s="364"/>
    </row>
    <row r="45" spans="1:7" ht="48" customHeight="1" thickTop="1" thickBot="1">
      <c r="A45" s="357" t="s">
        <v>409</v>
      </c>
      <c r="B45" s="357"/>
      <c r="C45" s="357"/>
      <c r="D45" s="357"/>
      <c r="E45" s="357" t="s">
        <v>417</v>
      </c>
      <c r="F45" s="357"/>
      <c r="G45" s="357"/>
    </row>
    <row r="46" spans="1:7" ht="33.75" customHeight="1" thickTop="1" thickBot="1">
      <c r="A46" s="356" t="s">
        <v>166</v>
      </c>
      <c r="B46" s="356"/>
      <c r="C46" s="356"/>
      <c r="D46" s="356"/>
      <c r="E46" s="357" t="s">
        <v>173</v>
      </c>
      <c r="F46" s="357"/>
      <c r="G46" s="357"/>
    </row>
    <row r="47" spans="1:7" ht="49.5" customHeight="1" thickTop="1" thickBot="1">
      <c r="A47" s="346" t="s">
        <v>169</v>
      </c>
      <c r="B47" s="347"/>
      <c r="C47" s="347"/>
      <c r="D47" s="348"/>
      <c r="E47" s="357" t="s">
        <v>174</v>
      </c>
      <c r="F47" s="357"/>
      <c r="G47" s="357"/>
    </row>
    <row r="48" spans="1:7" s="1" customFormat="1" ht="151.5" customHeight="1" thickTop="1" thickBot="1">
      <c r="A48" s="349" t="s">
        <v>176</v>
      </c>
      <c r="B48" s="349"/>
      <c r="C48" s="349"/>
      <c r="D48" s="349"/>
      <c r="E48" s="350" t="s">
        <v>175</v>
      </c>
      <c r="F48" s="351"/>
      <c r="G48" s="352"/>
    </row>
    <row r="49" spans="1:7" ht="17.25" thickTop="1" thickBot="1">
      <c r="B49" s="15"/>
    </row>
    <row r="50" spans="1:7" ht="20.25" customHeight="1" thickTop="1" thickBot="1">
      <c r="A50" s="353" t="s">
        <v>410</v>
      </c>
      <c r="B50" s="354"/>
      <c r="C50" s="354"/>
      <c r="D50" s="354"/>
      <c r="E50" s="354"/>
      <c r="F50" s="354"/>
      <c r="G50" s="355"/>
    </row>
    <row r="51" spans="1:7" ht="20.25" customHeight="1" thickTop="1" thickBot="1">
      <c r="A51" s="353" t="s">
        <v>178</v>
      </c>
      <c r="B51" s="354"/>
      <c r="C51" s="354"/>
      <c r="D51" s="355"/>
      <c r="E51" s="354" t="s">
        <v>170</v>
      </c>
      <c r="F51" s="354"/>
      <c r="G51" s="355"/>
    </row>
    <row r="52" spans="1:7" ht="16.5" customHeight="1" thickTop="1">
      <c r="A52" s="358" t="s">
        <v>181</v>
      </c>
      <c r="B52" s="359"/>
      <c r="C52" s="359"/>
      <c r="D52" s="360"/>
      <c r="E52" s="358" t="s">
        <v>177</v>
      </c>
      <c r="F52" s="359"/>
      <c r="G52" s="360"/>
    </row>
    <row r="53" spans="1:7" ht="67.5" customHeight="1" thickBot="1">
      <c r="A53" s="361"/>
      <c r="B53" s="362"/>
      <c r="C53" s="362"/>
      <c r="D53" s="363"/>
      <c r="E53" s="361"/>
      <c r="F53" s="362"/>
      <c r="G53" s="363"/>
    </row>
    <row r="54" spans="1:7" ht="52.5" customHeight="1" thickTop="1" thickBot="1">
      <c r="A54" s="357" t="s">
        <v>180</v>
      </c>
      <c r="B54" s="357"/>
      <c r="C54" s="357"/>
      <c r="D54" s="357"/>
      <c r="E54" s="357" t="s">
        <v>185</v>
      </c>
      <c r="F54" s="357"/>
      <c r="G54" s="357"/>
    </row>
    <row r="55" spans="1:7" ht="36" customHeight="1" thickTop="1" thickBot="1">
      <c r="A55" s="356" t="s">
        <v>179</v>
      </c>
      <c r="B55" s="356"/>
      <c r="C55" s="356"/>
      <c r="D55" s="356"/>
      <c r="E55" s="357" t="s">
        <v>182</v>
      </c>
      <c r="F55" s="357"/>
      <c r="G55" s="357"/>
    </row>
    <row r="56" spans="1:7" ht="36.75" customHeight="1" thickTop="1" thickBot="1">
      <c r="A56" s="346" t="s">
        <v>183</v>
      </c>
      <c r="B56" s="347"/>
      <c r="C56" s="347"/>
      <c r="D56" s="348"/>
      <c r="E56" s="357" t="s">
        <v>184</v>
      </c>
      <c r="F56" s="357"/>
      <c r="G56" s="357"/>
    </row>
    <row r="57" spans="1:7" s="1" customFormat="1" ht="81" customHeight="1" thickTop="1" thickBot="1">
      <c r="A57" s="349" t="s">
        <v>200</v>
      </c>
      <c r="B57" s="349"/>
      <c r="C57" s="349"/>
      <c r="D57" s="349"/>
      <c r="E57" s="350" t="s">
        <v>186</v>
      </c>
      <c r="F57" s="351"/>
      <c r="G57" s="352"/>
    </row>
    <row r="58" spans="1:7" s="1" customFormat="1" ht="65.25" customHeight="1" thickTop="1" thickBot="1">
      <c r="A58" s="349" t="s">
        <v>190</v>
      </c>
      <c r="B58" s="349"/>
      <c r="C58" s="349"/>
      <c r="D58" s="349"/>
      <c r="E58" s="350" t="s">
        <v>435</v>
      </c>
      <c r="F58" s="351"/>
      <c r="G58" s="352"/>
    </row>
    <row r="59" spans="1:7" s="37" customFormat="1" ht="17.25" customHeight="1" thickTop="1">
      <c r="A59" s="42"/>
      <c r="B59" s="42"/>
      <c r="C59" s="42"/>
      <c r="D59" s="42"/>
      <c r="E59" s="43"/>
      <c r="F59" s="44" t="s">
        <v>158</v>
      </c>
      <c r="G59" s="43"/>
    </row>
    <row r="60" spans="1:7" s="37" customFormat="1" ht="17.25" customHeight="1">
      <c r="A60" s="40"/>
      <c r="B60" s="40"/>
      <c r="C60" s="40"/>
      <c r="D60" s="40"/>
      <c r="E60" s="41"/>
      <c r="F60" s="44"/>
      <c r="G60" s="41"/>
    </row>
    <row r="61" spans="1:7" s="37" customFormat="1" ht="17.25" customHeight="1">
      <c r="A61" s="40"/>
      <c r="B61" s="40"/>
      <c r="C61" s="40"/>
      <c r="D61" s="40"/>
      <c r="E61" s="41"/>
      <c r="F61" s="44"/>
      <c r="G61" s="41"/>
    </row>
    <row r="62" spans="1:7" s="37" customFormat="1" ht="17.25" customHeight="1" thickBot="1">
      <c r="A62" s="40"/>
      <c r="B62" s="40"/>
      <c r="C62" s="40"/>
      <c r="D62" s="40"/>
      <c r="E62" s="41"/>
      <c r="F62" s="44"/>
      <c r="G62" s="41"/>
    </row>
    <row r="63" spans="1:7" s="37" customFormat="1" ht="17.25" customHeight="1" thickTop="1" thickBot="1">
      <c r="A63" s="353" t="s">
        <v>178</v>
      </c>
      <c r="B63" s="354"/>
      <c r="C63" s="354"/>
      <c r="D63" s="355"/>
      <c r="E63" s="354" t="s">
        <v>170</v>
      </c>
      <c r="F63" s="354"/>
      <c r="G63" s="355"/>
    </row>
    <row r="64" spans="1:7" s="1" customFormat="1" ht="82.5" customHeight="1" thickTop="1" thickBot="1">
      <c r="A64" s="349" t="s">
        <v>188</v>
      </c>
      <c r="B64" s="349"/>
      <c r="C64" s="349"/>
      <c r="D64" s="349"/>
      <c r="E64" s="350" t="s">
        <v>436</v>
      </c>
      <c r="F64" s="351"/>
      <c r="G64" s="352"/>
    </row>
    <row r="65" spans="1:10" s="1" customFormat="1" ht="192.75" customHeight="1" thickTop="1" thickBot="1">
      <c r="A65" s="349" t="s">
        <v>201</v>
      </c>
      <c r="B65" s="349"/>
      <c r="C65" s="349"/>
      <c r="D65" s="349"/>
      <c r="E65" s="350" t="s">
        <v>411</v>
      </c>
      <c r="F65" s="351"/>
      <c r="G65" s="352"/>
    </row>
    <row r="66" spans="1:10" s="1" customFormat="1" ht="36" customHeight="1" thickTop="1" thickBot="1">
      <c r="A66" s="349" t="s">
        <v>189</v>
      </c>
      <c r="B66" s="349"/>
      <c r="C66" s="349"/>
      <c r="D66" s="349"/>
      <c r="E66" s="346" t="s">
        <v>172</v>
      </c>
      <c r="F66" s="347"/>
      <c r="G66" s="348"/>
    </row>
    <row r="67" spans="1:10" s="1" customFormat="1" ht="79.5" customHeight="1" thickTop="1" thickBot="1">
      <c r="A67" s="349" t="s">
        <v>191</v>
      </c>
      <c r="B67" s="349"/>
      <c r="C67" s="349"/>
      <c r="D67" s="349"/>
      <c r="E67" s="350" t="s">
        <v>192</v>
      </c>
      <c r="F67" s="351"/>
      <c r="G67" s="352"/>
    </row>
    <row r="68" spans="1:10" s="1" customFormat="1" ht="51.75" customHeight="1" thickTop="1" thickBot="1">
      <c r="A68" s="349" t="s">
        <v>193</v>
      </c>
      <c r="B68" s="349"/>
      <c r="C68" s="349"/>
      <c r="D68" s="349"/>
      <c r="E68" s="346" t="s">
        <v>194</v>
      </c>
      <c r="F68" s="347"/>
      <c r="G68" s="348"/>
    </row>
    <row r="69" spans="1:10" s="1" customFormat="1" ht="69" customHeight="1" thickTop="1" thickBot="1">
      <c r="A69" s="349" t="s">
        <v>195</v>
      </c>
      <c r="B69" s="349"/>
      <c r="C69" s="349"/>
      <c r="D69" s="349"/>
      <c r="E69" s="346" t="s">
        <v>434</v>
      </c>
      <c r="F69" s="347"/>
      <c r="G69" s="348"/>
    </row>
    <row r="70" spans="1:10" s="1" customFormat="1" ht="99" customHeight="1" thickTop="1" thickBot="1">
      <c r="A70" s="349" t="s">
        <v>196</v>
      </c>
      <c r="B70" s="349"/>
      <c r="C70" s="349"/>
      <c r="D70" s="349"/>
      <c r="E70" s="346" t="s">
        <v>202</v>
      </c>
      <c r="F70" s="347"/>
      <c r="G70" s="348"/>
    </row>
    <row r="71" spans="1:10" ht="16.5" thickTop="1"/>
    <row r="72" spans="1:10">
      <c r="A72" s="8"/>
      <c r="B72" s="8"/>
    </row>
    <row r="73" spans="1:10">
      <c r="A73" s="15"/>
      <c r="B73" s="15"/>
    </row>
    <row r="74" spans="1:10" ht="17.25" customHeight="1">
      <c r="A74" s="15" t="s">
        <v>197</v>
      </c>
      <c r="B74" s="15"/>
      <c r="F74" s="15" t="s">
        <v>198</v>
      </c>
    </row>
    <row r="75" spans="1:10" ht="17.25" customHeight="1"/>
    <row r="76" spans="1:10" ht="17.25" customHeight="1">
      <c r="F76" s="15" t="s">
        <v>159</v>
      </c>
      <c r="J76" s="15"/>
    </row>
    <row r="77" spans="1:10" ht="17.25" customHeight="1">
      <c r="J77" s="15"/>
    </row>
    <row r="78" spans="1:10">
      <c r="J78" s="15"/>
    </row>
    <row r="79" spans="1:10">
      <c r="J79" s="15"/>
    </row>
    <row r="80" spans="1:10">
      <c r="A80" s="15" t="s">
        <v>160</v>
      </c>
      <c r="B80" s="15"/>
    </row>
  </sheetData>
  <mergeCells count="83">
    <mergeCell ref="A1:G1"/>
    <mergeCell ref="A2:G2"/>
    <mergeCell ref="A3:G3"/>
    <mergeCell ref="A43:D43"/>
    <mergeCell ref="E43:G43"/>
    <mergeCell ref="A4:G4"/>
    <mergeCell ref="A6:B7"/>
    <mergeCell ref="E6:E7"/>
    <mergeCell ref="F6:G6"/>
    <mergeCell ref="A8:B8"/>
    <mergeCell ref="C6:D7"/>
    <mergeCell ref="C8:D8"/>
    <mergeCell ref="F39:G39"/>
    <mergeCell ref="F10:G10"/>
    <mergeCell ref="F11:G11"/>
    <mergeCell ref="F12:G12"/>
    <mergeCell ref="F14:G14"/>
    <mergeCell ref="F16:G16"/>
    <mergeCell ref="F18:G18"/>
    <mergeCell ref="A48:D48"/>
    <mergeCell ref="E48:G48"/>
    <mergeCell ref="E44:G44"/>
    <mergeCell ref="A45:D45"/>
    <mergeCell ref="E45:G45"/>
    <mergeCell ref="A46:D46"/>
    <mergeCell ref="E46:G46"/>
    <mergeCell ref="A44:D44"/>
    <mergeCell ref="A47:D47"/>
    <mergeCell ref="E47:G47"/>
    <mergeCell ref="A54:D54"/>
    <mergeCell ref="E54:G54"/>
    <mergeCell ref="A50:G50"/>
    <mergeCell ref="A51:D51"/>
    <mergeCell ref="E51:G51"/>
    <mergeCell ref="A52:D53"/>
    <mergeCell ref="E52:G53"/>
    <mergeCell ref="A55:D55"/>
    <mergeCell ref="E55:G55"/>
    <mergeCell ref="A56:D56"/>
    <mergeCell ref="E56:G56"/>
    <mergeCell ref="A57:D57"/>
    <mergeCell ref="E57:G57"/>
    <mergeCell ref="E58:G58"/>
    <mergeCell ref="A64:D64"/>
    <mergeCell ref="E64:G64"/>
    <mergeCell ref="A65:D65"/>
    <mergeCell ref="E65:G65"/>
    <mergeCell ref="A58:D58"/>
    <mergeCell ref="A63:D63"/>
    <mergeCell ref="E63:G63"/>
    <mergeCell ref="E69:G69"/>
    <mergeCell ref="A70:D70"/>
    <mergeCell ref="E70:G70"/>
    <mergeCell ref="E67:G67"/>
    <mergeCell ref="A66:D66"/>
    <mergeCell ref="E66:G66"/>
    <mergeCell ref="A68:D68"/>
    <mergeCell ref="E68:G68"/>
    <mergeCell ref="A67:D67"/>
    <mergeCell ref="A69:D69"/>
    <mergeCell ref="F13:G13"/>
    <mergeCell ref="F15:G15"/>
    <mergeCell ref="F17:G17"/>
    <mergeCell ref="F19:G19"/>
    <mergeCell ref="F21:G21"/>
    <mergeCell ref="F23:G23"/>
    <mergeCell ref="F25:G25"/>
    <mergeCell ref="F27:G27"/>
    <mergeCell ref="F29:G29"/>
    <mergeCell ref="F20:G20"/>
    <mergeCell ref="F22:G22"/>
    <mergeCell ref="F24:G24"/>
    <mergeCell ref="F26:G26"/>
    <mergeCell ref="F28:G28"/>
    <mergeCell ref="F30:G30"/>
    <mergeCell ref="F32:G32"/>
    <mergeCell ref="F34:G34"/>
    <mergeCell ref="F36:G36"/>
    <mergeCell ref="F38:G38"/>
    <mergeCell ref="F31:G31"/>
    <mergeCell ref="F33:G33"/>
    <mergeCell ref="F35:G35"/>
    <mergeCell ref="F37:G37"/>
  </mergeCells>
  <phoneticPr fontId="1" type="noConversion"/>
  <pageMargins left="0.74803149606299213" right="0.19685039370078741" top="0.78740157480314965" bottom="0.59055118110236227" header="0.51181102362204722" footer="0.51181102362204722"/>
  <pageSetup paperSize="9" scale="9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Odluka o raspis.J.N.-zakup</vt:lpstr>
      <vt:lpstr>Javni natječaj-zakup</vt:lpstr>
      <vt:lpstr>Obrazac ponude</vt:lpstr>
    </vt:vector>
  </TitlesOfParts>
  <Company>Općina Erdut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Erdut</dc:creator>
  <cp:lastModifiedBy>Općina Erdut</cp:lastModifiedBy>
  <cp:lastPrinted>2010-05-13T06:30:51Z</cp:lastPrinted>
  <dcterms:created xsi:type="dcterms:W3CDTF">2010-03-11T12:28:01Z</dcterms:created>
  <dcterms:modified xsi:type="dcterms:W3CDTF">2010-05-13T06:30:55Z</dcterms:modified>
</cp:coreProperties>
</file>