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0" yWindow="90" windowWidth="19035" windowHeight="11250" activeTab="2"/>
  </bookViews>
  <sheets>
    <sheet name="Odluka o raspis.J.N.-prodaja" sheetId="1" r:id="rId1"/>
    <sheet name="Javni natječaj-prodaja" sheetId="2" r:id="rId2"/>
    <sheet name="Obrazac ponude" sheetId="3" r:id="rId3"/>
  </sheets>
  <calcPr calcId="124519"/>
</workbook>
</file>

<file path=xl/calcChain.xml><?xml version="1.0" encoding="utf-8"?>
<calcChain xmlns="http://schemas.openxmlformats.org/spreadsheetml/2006/main">
  <c r="G70" i="1"/>
  <c r="G76" i="2"/>
  <c r="E124"/>
  <c r="G123"/>
  <c r="G122"/>
  <c r="E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A79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G78"/>
  <c r="G75"/>
  <c r="G74"/>
  <c r="G73"/>
  <c r="G72"/>
  <c r="G71"/>
  <c r="G70"/>
  <c r="G69"/>
  <c r="G68"/>
  <c r="G67"/>
  <c r="G66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16"/>
  <c r="G17" s="1"/>
  <c r="G53" l="1"/>
  <c r="G115"/>
  <c r="G124"/>
  <c r="E118" i="1"/>
  <c r="G117"/>
  <c r="G116"/>
  <c r="A73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E109"/>
  <c r="G61"/>
  <c r="G62"/>
  <c r="G63"/>
  <c r="G64"/>
  <c r="G65"/>
  <c r="G66"/>
  <c r="G67"/>
  <c r="G68"/>
  <c r="G69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60"/>
  <c r="G109" s="1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25"/>
  <c r="G16"/>
  <c r="G17" s="1"/>
  <c r="G24"/>
  <c r="G53" s="1"/>
  <c r="G118" l="1"/>
</calcChain>
</file>

<file path=xl/sharedStrings.xml><?xml version="1.0" encoding="utf-8"?>
<sst xmlns="http://schemas.openxmlformats.org/spreadsheetml/2006/main" count="903" uniqueCount="323">
  <si>
    <t xml:space="preserve">O D L U K U </t>
  </si>
  <si>
    <t>I</t>
  </si>
  <si>
    <t>u k.o. ALJMAŠ</t>
  </si>
  <si>
    <t>RED.  BROJ</t>
  </si>
  <si>
    <t>NAPOMENA</t>
  </si>
  <si>
    <t>KČ. BROJ</t>
  </si>
  <si>
    <t>NAZIV ČESTICE</t>
  </si>
  <si>
    <t>POVRŠINA U HA</t>
  </si>
  <si>
    <t>KULTURA</t>
  </si>
  <si>
    <t>0</t>
  </si>
  <si>
    <t>ŠIROKO POLJE</t>
  </si>
  <si>
    <t>ORANICA</t>
  </si>
  <si>
    <t>XXX</t>
  </si>
  <si>
    <t>DIONICE</t>
  </si>
  <si>
    <t>HRVATSKIH BRANIT.</t>
  </si>
  <si>
    <t>KREMENUŠA</t>
  </si>
  <si>
    <t>VINOGRAD</t>
  </si>
  <si>
    <t>BRESKVINA LENIJA</t>
  </si>
  <si>
    <t>2145/3</t>
  </si>
  <si>
    <t>2292/1</t>
  </si>
  <si>
    <t>PERINA BARA</t>
  </si>
  <si>
    <t>2292/2</t>
  </si>
  <si>
    <t>2293/2</t>
  </si>
  <si>
    <t>2293/3</t>
  </si>
  <si>
    <t>REPINCI</t>
  </si>
  <si>
    <t>2302/2</t>
  </si>
  <si>
    <t>2305/1</t>
  </si>
  <si>
    <t>2305/2</t>
  </si>
  <si>
    <t>2321/2</t>
  </si>
  <si>
    <t>MALI OSTROVAC</t>
  </si>
  <si>
    <t>OSTROVAC</t>
  </si>
  <si>
    <t>KIKANOVA BARA</t>
  </si>
  <si>
    <t xml:space="preserve">NOVAKOVA BARA </t>
  </si>
  <si>
    <t>2432/1</t>
  </si>
  <si>
    <t>BRESTOVA MEĐA</t>
  </si>
  <si>
    <t>GLOGOVI</t>
  </si>
  <si>
    <t>KRČEVINE</t>
  </si>
  <si>
    <t>MARINOVCI</t>
  </si>
  <si>
    <t>5752/3</t>
  </si>
  <si>
    <t>CRKVINA</t>
  </si>
  <si>
    <t>6053/2</t>
  </si>
  <si>
    <t>ŠKILJA</t>
  </si>
  <si>
    <t>TRNJACI</t>
  </si>
  <si>
    <t>ŠKILJE</t>
  </si>
  <si>
    <t>JEZAVICE</t>
  </si>
  <si>
    <t>6166/2</t>
  </si>
  <si>
    <t>6178/1</t>
  </si>
  <si>
    <t>6178/2</t>
  </si>
  <si>
    <t>6178/3</t>
  </si>
  <si>
    <t>BODA</t>
  </si>
  <si>
    <t>PROPAST</t>
  </si>
  <si>
    <t>BEGLUĆARICA</t>
  </si>
  <si>
    <t>6346/2</t>
  </si>
  <si>
    <t>6346/3</t>
  </si>
  <si>
    <t>6347/1</t>
  </si>
  <si>
    <t>JEZAVICA</t>
  </si>
  <si>
    <t>6601/3</t>
  </si>
  <si>
    <t>NOVI DALJ</t>
  </si>
  <si>
    <t>BARA</t>
  </si>
  <si>
    <t>6043/3</t>
  </si>
  <si>
    <t>POČETNA CIJENA  KN/HA</t>
  </si>
  <si>
    <t>6(4X5)</t>
  </si>
  <si>
    <t>POČETNI IZNOS                                KN / K.Č.</t>
  </si>
  <si>
    <t>K.O.ALJMAŠ UKUPNO:</t>
  </si>
  <si>
    <t>K.O.BIJELO BRDO UKUPNO:</t>
  </si>
  <si>
    <t>K.O.DALJ UKUPNO:</t>
  </si>
  <si>
    <t>K.O.ERDUT UKUPNO:</t>
  </si>
  <si>
    <t>1930/1</t>
  </si>
  <si>
    <t>BOROVO BRDO</t>
  </si>
  <si>
    <t>u k.o. BIJELO BRDO</t>
  </si>
  <si>
    <t>u k.o. DALJ</t>
  </si>
  <si>
    <t>u k.o. ERDUT</t>
  </si>
  <si>
    <t>II</t>
  </si>
  <si>
    <t>Postupak javnog natječaja prikupljanja pismenih ponuda provest će Općinsko vijeće Općine Erdut.</t>
  </si>
  <si>
    <t>III</t>
  </si>
  <si>
    <t>Javni natječaj objavit će se u jednom od dnevnih javnih glasila(Glasu Slavonije) i na oglasnoj ploči Općine Erdut.</t>
  </si>
  <si>
    <t xml:space="preserve">Natječaj koji se objavljuje na oglasnoj ploči sadrži datum kada je javni natječaj objavljen u javnom glasilu i do  </t>
  </si>
  <si>
    <t>kada se primaju ponude.</t>
  </si>
  <si>
    <t>IV</t>
  </si>
  <si>
    <t>Pismene ponude se dostavljaju Općini Erdut u roku od 15 dana od objave javnog natječaja u javnom glasilu.</t>
  </si>
  <si>
    <t>poč.cijena  uvećana za 20%-osobito vrijedno obradivo zemljište</t>
  </si>
  <si>
    <t>o raspisivanju javnog natječaja za prodaju poljoprivrednog zemljišta u vlasništvu Republike Hrvatske                                  na području Općine Erdut, za katastarske općine Aljmaš, Bijelo Brdo, Dalj i Erdut</t>
  </si>
  <si>
    <t>Raspisuje se javni natječaj za prodaju poljoprivrednog zemljišta u vlasništvu države na području Općine Erdut</t>
  </si>
  <si>
    <t>poč.cijena  uvećana za 10%-zemljište manje od 200 m udaljeno od građevinskog područja naselja stalnog ili povremenog stanovanja ili državne ceste, i za 20%-osobito vrijedno obradivo zemljište</t>
  </si>
  <si>
    <t>poč.cijena  uvećana  za 20%-osobito vrijedno obradivo zemljište</t>
  </si>
  <si>
    <t>poč.cijena  uvećana za 10%-okrupnjeno zemljište, i za 20%-osobito vrijedno obradivo zemljište</t>
  </si>
  <si>
    <t>Ova Odluka stupa na snagu u roku od 8 dana od dana donošenja i objavit će se u „Službenom glasniku“ Općine Erdut .</t>
  </si>
  <si>
    <t>O b r a z l o ž e n j e</t>
  </si>
  <si>
    <r>
      <t xml:space="preserve">k.o. Dalj i k.o. Erdut. Predmet prodaje su nekretnine označene u točci  </t>
    </r>
    <r>
      <rPr>
        <b/>
        <sz val="12"/>
        <rFont val="Times New Roman"/>
        <family val="1"/>
        <charset val="238"/>
      </rPr>
      <t xml:space="preserve">I. </t>
    </r>
    <r>
      <rPr>
        <sz val="12"/>
        <rFont val="Times New Roman"/>
        <family val="1"/>
        <charset val="238"/>
      </rPr>
      <t xml:space="preserve">ove Odluke i u Programu raspolaganja poljoprivrednim </t>
    </r>
  </si>
  <si>
    <t xml:space="preserve">zemljištem u vlasništvu Republike Hrvatske, na koji je Ministarstvo poljoprivrede, ribarstva i ruralnog razvoja dalo suglasnost. </t>
  </si>
  <si>
    <t xml:space="preserve">Javni natječaj provest će Općinsko vijeće Općine Erdut. </t>
  </si>
  <si>
    <t>Početnu cijenu u natječaju utvrdila je Općina Erdut temeljem Pravilnika o početnoj cijeni poljoprivrednog zemljišta u vlasništvu</t>
  </si>
  <si>
    <t xml:space="preserve">Republike Hrvatske na natječaju za prodaju i zakup, početnoj visini naknade na natječaju za dugogodišnji zakup i koncesiju za </t>
  </si>
  <si>
    <t>ribnjake (Narodne novine, broj 40/09).</t>
  </si>
  <si>
    <t>Javni natječaj objavit će se u dnevnom javnom glasilu-Glasu Slavonije i na oglasnoj ploči Općine Erdut. Pismene ponude za kupnju</t>
  </si>
  <si>
    <t xml:space="preserve">poljoprivrednog zemljišta u vlasništvu Republike Hrvatske podnose se Općinskom vijeću Općine Erdut u roku od 15 dana računajući </t>
  </si>
  <si>
    <t>od dana objave u javnom glasilu.</t>
  </si>
  <si>
    <t>Sumarni pregled površina u javnom natječaju po katastarskim općinama:</t>
  </si>
  <si>
    <t>1.</t>
  </si>
  <si>
    <t>2.</t>
  </si>
  <si>
    <t>3.</t>
  </si>
  <si>
    <t>4.</t>
  </si>
  <si>
    <t>u k.o. ALJMAŠ, površina……………. 0,6824 ha</t>
  </si>
  <si>
    <t>u k.o. BIJELO BRDO, površina…….  44,6708 ha</t>
  </si>
  <si>
    <t>u k.o. DALJ, površina………………104,4969 ha</t>
  </si>
  <si>
    <t>u k.o. ERDUT, površina……………….0,6202 ha</t>
  </si>
  <si>
    <r>
      <t xml:space="preserve">UKUPNA POVRŠINA:                       </t>
    </r>
    <r>
      <rPr>
        <b/>
        <sz val="12"/>
        <rFont val="Times New Roman"/>
        <family val="1"/>
        <charset val="238"/>
      </rPr>
      <t>150,4703 ha</t>
    </r>
  </si>
  <si>
    <r>
      <t xml:space="preserve">UKUPNA POČETNA CIJENA:   </t>
    </r>
    <r>
      <rPr>
        <b/>
        <sz val="12"/>
        <rFont val="Times New Roman"/>
        <family val="1"/>
        <charset val="238"/>
      </rPr>
      <t>2.777.350,06  kn</t>
    </r>
  </si>
  <si>
    <t>KLASA:    320-02/09-01/12</t>
  </si>
  <si>
    <t>PREDSJEDNIK OPĆINSKOG VIJEĆA</t>
  </si>
  <si>
    <t>_________________________________</t>
  </si>
  <si>
    <t>Jovo Vuković</t>
  </si>
  <si>
    <t>za prodaju poljoprivrednog zemljišta u vlasništvu Republike Hrvatske na području Oćine Erdut za k.o. Aljmaš, k.o. Bijelo Brdo,</t>
  </si>
  <si>
    <t>J A V N I     N A T J E Č A J</t>
  </si>
  <si>
    <t>Prodaje se poljoprivredno zemljište u vlasništvu države na području Općine Erdut</t>
  </si>
  <si>
    <t>Pismena ponuda za kupoprodaju nekretnina označenih u točci  1. ovog javnog natječaja obavezno sadrži:</t>
  </si>
  <si>
    <t xml:space="preserve">    </t>
  </si>
  <si>
    <r>
      <t>Ø</t>
    </r>
    <r>
      <rPr>
        <sz val="7"/>
        <rFont val="Times New Roman"/>
        <family val="1"/>
        <charset val="238"/>
      </rPr>
      <t xml:space="preserve">         </t>
    </r>
    <r>
      <rPr>
        <sz val="12"/>
        <rFont val="Times New Roman"/>
        <family val="1"/>
        <charset val="238"/>
      </rPr>
      <t xml:space="preserve">  presliku osobne iskaznice podnositelja ponude, </t>
    </r>
  </si>
  <si>
    <r>
      <t>Ø</t>
    </r>
    <r>
      <rPr>
        <sz val="7"/>
        <rFont val="Times New Roman"/>
        <family val="1"/>
        <charset val="238"/>
      </rPr>
      <t xml:space="preserve">        </t>
    </r>
    <r>
      <rPr>
        <sz val="12"/>
        <rFont val="Times New Roman"/>
        <family val="1"/>
        <charset val="238"/>
      </rPr>
      <t xml:space="preserve">  dokaz o uplati jamčevine  </t>
    </r>
  </si>
  <si>
    <t>Prvenstveno pravo kupnje ima fizička i pravna osoba koja je sudjelovala u natječaju prema redoslijedu propisanom člankom 36.</t>
  </si>
  <si>
    <t>Zakona o poljoprivrednom zemljištu:</t>
  </si>
  <si>
    <t xml:space="preserve">      2.  pravna osoba registrirana za obavljanje poljoprivredne djelatnosti i nositelj obiteljskoga poljoprivrednog gospodarstva koji ostvaruje </t>
  </si>
  <si>
    <t xml:space="preserve">  prava iz  radnog odnosa radom izvan poljoprivrednoga gospodarstva, a poljoprivrednu djelatnost obavlja kao dopunsku djelatnost </t>
  </si>
  <si>
    <t xml:space="preserve">  na vlastitom gospodarstvu i upisan je u Upisnik poljoprivrednih gospodarstava,</t>
  </si>
  <si>
    <t xml:space="preserve">      3.  ostale fizičke ili pravne osobe koje se namjeravaju baviti poljoprivrednom proizvodnjom.</t>
  </si>
  <si>
    <t>Ako je više osoba iz stavka 1. ovoga članka u istom redoslijedu prvenstvenog prava kupnje, prednost se utvrđuje prema sljedećim kriterijima:</t>
  </si>
  <si>
    <t xml:space="preserve">      a)  dosadašnji zakupnik koji je uredno ispunjavao ugovorne obveze i koji je poljoprivredno zemljište koristio na temelju valjanog </t>
  </si>
  <si>
    <t xml:space="preserve">  ugovora o zakupu,</t>
  </si>
  <si>
    <t xml:space="preserve">      b)  dosadašnji posjednik koji uredno obrađuje poljoprivredno zemljište i koji je platio sve obveze s osnova korištenja tog zemljišta,</t>
  </si>
  <si>
    <t xml:space="preserve">      c)  pravna ili fizička osoba koja je vlasnik gospodarskog objekta za uzgoj stoke, a ne ispunjava uvjete odnosa broja stoke i </t>
  </si>
  <si>
    <t xml:space="preserve">  poljoprivrednih površina od najmanje 2,5 uvjetna grla po hektaru poljoprivrednih površina koje ima u posjedu a pogodne su za </t>
  </si>
  <si>
    <t xml:space="preserve">  ratarsku i stočarsku proizvodnju,</t>
  </si>
  <si>
    <t xml:space="preserve">      d)  nositelj obiteljskoga poljoprivrednog gospodarstva koji je mlađi od 40 godina,</t>
  </si>
  <si>
    <t xml:space="preserve">      e)  poljoprivredno gospodarstvo kojem je odobren projekt u okviru Operativnog programa koji je donijela Vlada Republike Hrvatske</t>
  </si>
  <si>
    <t xml:space="preserve">  iz područja poljoprivrede.</t>
  </si>
  <si>
    <t>Ako je više osoba iz stavka 2. ovoga članka u istom redoslijedu prvenstvenog prava kupnje, prednost se utvrđuje prema sljedećim kriterijima:</t>
  </si>
  <si>
    <t xml:space="preserve">      a)  nositelj obiteljskoga poljoprivrednog gospodarstva koji ima prebivalište na području jedinice lokalne samouprave, </t>
  </si>
  <si>
    <t xml:space="preserve">  odnosno Grada Zagreba, koji provodi natječaj,</t>
  </si>
  <si>
    <t xml:space="preserve">      b)  obiteljsko poljoprivredno gospodarstvo čiji nositelj ima završen poljoprivredni fakultet ili drugu poljoprivrednu školu,</t>
  </si>
  <si>
    <t xml:space="preserve">      c)  nositelj obiteljskoga poljoprivrednog gospodarstva koji je hrvatski branitelj iz Domovinskog rata koji je proveo u obrani suvereniteta </t>
  </si>
  <si>
    <t xml:space="preserve">  Republike Hrvatske najmanje 3 mjeseca ili član obitelji smrtno stradalog, zatočenog ili nestaloga hrvatskog branitelja, </t>
  </si>
  <si>
    <t xml:space="preserve">  a koji se bavi poljoprivrednom djelatnošću.</t>
  </si>
  <si>
    <t>V</t>
  </si>
  <si>
    <t xml:space="preserve">Fizička ili pravna osoba koja je sudjelovala u natječaju ima prvenstveno pravo kupnje prema utvrđenom redoslijedu uz uvjet da prihvati </t>
  </si>
  <si>
    <t xml:space="preserve">najvišu cijenu koju je ponudio bilo koji od ponuđača koji ispunjava natječajne uvjete i da ponudi priloži gospodarski program korištenja </t>
  </si>
  <si>
    <t>poljoprivrednog zemljišta u vlasništvu države.</t>
  </si>
  <si>
    <t>poljoprivrednog zemljišta i to:</t>
  </si>
  <si>
    <t>VI</t>
  </si>
  <si>
    <t xml:space="preserve">     tehnološko-tehničke karakteristike gospodarskog rada i podatak o potrebnoj mehanizaciji za obradu zemljišta koje je predmet kupnje </t>
  </si>
  <si>
    <t xml:space="preserve">     i prikaz očekivanih troškova i prihoda, te posebnu naznaku kad se radi o ekološkoj proizvodnji. </t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</si>
  <si>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 xml:space="preserve">broj žiro, tekućeg ili štednog računa na koji se može izvršiti povrat jamčevine </t>
    </r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</si>
  <si>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>dokaze o prvenstvu pravu kupnje</t>
    </r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</si>
  <si>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 xml:space="preserve">katastarsku općinu, redni broj, broj katastarske čestice za koju se ponuda podnosi, te površinu katastarske čestice, </t>
    </r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</si>
  <si>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>visinu ponuđene kupoprodajne cijene za redni broj odnosno za katastarsku čestice za koju se ponuda podnosi</t>
    </r>
    <r>
      <rPr>
        <sz val="11"/>
        <rFont val="Times New Roman"/>
        <family val="1"/>
        <charset val="238"/>
      </rPr>
      <t xml:space="preserve"> </t>
    </r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</si>
  <si>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>očitovanje kupca plaća li ponuđenu kupoprodajnu cijenu obročno ili u cijelosti</t>
    </r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</si>
  <si>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>očitovanje kupca o prihvaćanju najveće cijene valjane ponude</t>
    </r>
  </si>
  <si>
    <r>
      <t xml:space="preserve">Osobe koje sudjeluju u natječaju obavezno moraju uz ponudu priložiti </t>
    </r>
    <r>
      <rPr>
        <u/>
        <sz val="12"/>
        <rFont val="Times New Roman"/>
        <family val="1"/>
        <charset val="238"/>
      </rPr>
      <t>dokumentaciju</t>
    </r>
    <r>
      <rPr>
        <sz val="12"/>
        <rFont val="Times New Roman"/>
        <family val="1"/>
        <charset val="238"/>
      </rPr>
      <t xml:space="preserve"> temeljem koje ostvaruju prvenstveno pravo kupnje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</si>
  <si>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obiteljsko poljoprivredno gospodarstvo, poljoprivredni obrt i pravna osoba registrirana za obavljanje poljoprivredne djelatnosti, </t>
    </r>
    <r>
      <rPr>
        <u/>
        <sz val="12"/>
        <color rgb="FF000000"/>
        <rFont val="Times New Roman"/>
        <family val="1"/>
        <charset val="238"/>
      </rPr>
      <t/>
    </r>
  </si>
  <si>
    <r>
      <rPr>
        <sz val="12"/>
        <color rgb="FF000000"/>
        <rFont val="Times New Roman"/>
        <family val="1"/>
        <charset val="238"/>
      </rPr>
      <t xml:space="preserve">     </t>
    </r>
    <r>
      <rPr>
        <u/>
        <sz val="12"/>
        <color rgb="FF000000"/>
        <rFont val="Times New Roman"/>
        <family val="1"/>
        <charset val="238"/>
      </rPr>
      <t xml:space="preserve">rješenje o upisu u upisnik ili presliku iskaznice obiteljskog poljoprivrednog gospodarstva,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</si>
  <si>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pravna osoba registrirana za obavljanje poljoprivredne djelatnosti, </t>
    </r>
    <r>
      <rPr>
        <u/>
        <sz val="12"/>
        <color rgb="FF000000"/>
        <rFont val="Times New Roman"/>
        <family val="1"/>
        <charset val="238"/>
      </rPr>
      <t>izvod iz sudskog registra sa vidljivim upisanim registriranim djelatnostima,</t>
    </r>
    <r>
      <rPr>
        <sz val="12"/>
        <color rgb="FF000000"/>
        <rFont val="Times New Roman"/>
        <family val="1"/>
        <charset val="238"/>
      </rPr>
      <t xml:space="preserve">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</si>
  <si>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poljoprivredni obrt, </t>
    </r>
    <r>
      <rPr>
        <u/>
        <sz val="12"/>
        <color rgb="FF000000"/>
        <rFont val="Times New Roman"/>
        <family val="1"/>
        <charset val="238"/>
      </rPr>
      <t>izvod iz obrtnog registra sa vidljivim upisanim registriranim djelatnostima,</t>
    </r>
    <r>
      <rPr>
        <sz val="12"/>
        <color rgb="FF000000"/>
        <rFont val="Times New Roman"/>
        <family val="1"/>
        <charset val="238"/>
      </rPr>
      <t xml:space="preserve">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</si>
  <si>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nositelj obiteljskoga poljoprivrednog gospodarstva(i vlasnik čisto poljoprivrednog obrta) koji ostvaruje prava iz radnog odnosa radom u </t>
    </r>
  </si>
  <si>
    <r>
      <t xml:space="preserve">     </t>
    </r>
    <r>
      <rPr>
        <u/>
        <sz val="12"/>
        <color rgb="FF000000"/>
        <rFont val="Times New Roman"/>
        <family val="1"/>
        <charset val="238"/>
      </rPr>
      <t>osnovi zakupa,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</si>
  <si>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pravna ili fizička osoba koja je vlasnik gospodarskog objekta za uzgoj stoke, a ne ispunjava uvjete odnosa broja stoke i </t>
    </r>
  </si>
  <si>
    <r>
      <t xml:space="preserve">     poljoprivrednih površina od najmanje 2,5 uvjetna grla po hektaru poljoprivrednih površina, </t>
    </r>
    <r>
      <rPr>
        <u/>
        <sz val="12"/>
        <rFont val="Times New Roman"/>
        <family val="1"/>
        <charset val="238"/>
      </rPr>
      <t xml:space="preserve">građevna ili uporabna dozvola, </t>
    </r>
  </si>
  <si>
    <r>
      <t xml:space="preserve">     </t>
    </r>
    <r>
      <rPr>
        <u/>
        <sz val="12"/>
        <rFont val="Times New Roman"/>
        <family val="1"/>
        <charset val="238"/>
      </rPr>
      <t>zemljišta koje su prijavljene u upisnik,</t>
    </r>
  </si>
  <si>
    <r>
      <t xml:space="preserve">     </t>
    </r>
    <r>
      <rPr>
        <u/>
        <sz val="12"/>
        <rFont val="Times New Roman"/>
        <family val="1"/>
        <charset val="238"/>
      </rPr>
      <t>potvrda Hrvatskog stočarskog centra o stočnom fondu,</t>
    </r>
    <r>
      <rPr>
        <sz val="12"/>
        <rFont val="Times New Roman"/>
        <family val="1"/>
        <charset val="238"/>
      </rPr>
      <t xml:space="preserve"> </t>
    </r>
    <r>
      <rPr>
        <u/>
        <sz val="12"/>
        <rFont val="Times New Roman"/>
        <family val="1"/>
        <charset val="238"/>
      </rPr>
      <t>potvrda iz Upisnika poljoprivrednih gospodarstava o površinama poljoprivrednog</t>
    </r>
    <r>
      <rPr>
        <sz val="12"/>
        <rFont val="Times New Roman"/>
        <family val="1"/>
        <charset val="238"/>
      </rPr>
      <t xml:space="preserve">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</si>
  <si>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 nositelj obiteljskoga poljoprivrednog gospodarstva koji je mlađi od 40 godina, </t>
    </r>
    <r>
      <rPr>
        <u/>
        <sz val="12"/>
        <color rgb="FF000000"/>
        <rFont val="Times New Roman"/>
        <family val="1"/>
        <charset val="238"/>
      </rPr>
      <t>preslika osobne iskaznice,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</si>
  <si>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 poljoprivredno gospodarstvo kojem je odobren projekt u okviru Operativnog programa koji je donijela Vlada Republike Hrvatske</t>
    </r>
  </si>
  <si>
    <r>
      <t xml:space="preserve">      iz područja poljoprivrede, </t>
    </r>
    <r>
      <rPr>
        <u/>
        <sz val="12"/>
        <color rgb="FF000000"/>
        <rFont val="Times New Roman"/>
        <family val="1"/>
        <charset val="238"/>
      </rPr>
      <t>Odluku županijskog ili središnjeg Povjerenstva kojom se odobrava o projekt u okviru Operativnog Programa</t>
    </r>
  </si>
  <si>
    <r>
      <t xml:space="preserve">      </t>
    </r>
    <r>
      <rPr>
        <u/>
        <sz val="12"/>
        <color rgb="FF000000"/>
        <rFont val="Times New Roman"/>
        <family val="1"/>
        <charset val="238"/>
      </rPr>
      <t>koji je donijela Vlada Republike Hrvatske iz područja poljoprivrede,</t>
    </r>
    <r>
      <rPr>
        <sz val="12"/>
        <color rgb="FF000000"/>
        <rFont val="Times New Roman"/>
        <family val="1"/>
        <charset val="238"/>
      </rPr>
      <t xml:space="preserve"> </t>
    </r>
  </si>
  <si>
    <r>
      <rPr>
        <sz val="12"/>
        <rFont val="Times New Roman"/>
        <family val="1"/>
        <charset val="238"/>
      </rPr>
      <t xml:space="preserve">      </t>
    </r>
    <r>
      <rPr>
        <u/>
        <sz val="12"/>
        <rFont val="Times New Roman"/>
        <family val="1"/>
        <charset val="238"/>
      </rPr>
      <t xml:space="preserve">Uvjerenje o prebivalištu izdano od nadležne Policijske uprave, 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</si>
  <si>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 nositelj obiteljskoga poljoprivrednog gospodarstva koji ima prebivalište na području jedinice lokalne samouprave koja provodi natječaj,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</si>
  <si>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 obiteljsko poljoprivredno gospodarstvo čiji nositelj ima završen poljoprivredni fakultet ili drugu poljoprivrednu školu, </t>
    </r>
    <r>
      <rPr>
        <u/>
        <sz val="12"/>
        <color rgb="FF000000"/>
        <rFont val="Times New Roman"/>
        <family val="1"/>
        <charset val="238"/>
      </rPr>
      <t xml:space="preserve">ovjeren preslik </t>
    </r>
  </si>
  <si>
    <r>
      <t xml:space="preserve">      </t>
    </r>
    <r>
      <rPr>
        <u/>
        <sz val="12"/>
        <color rgb="FF000000"/>
        <rFont val="Times New Roman"/>
        <family val="1"/>
        <charset val="238"/>
      </rPr>
      <t>diplome o završenom poljoprivrednom fakultetu ili svjedodžbe o završenoj drugoj poljoprivrednoj školi,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</si>
  <si>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  nositelj obiteljskoga poljoprivrednog gospodarstva koji je hrvatski branitelj iz Domovinskog rata koji je proveo u obrani suvereniteta </t>
    </r>
  </si>
  <si>
    <r>
      <t xml:space="preserve">       poljoprivrednom djelatnošću, </t>
    </r>
    <r>
      <rPr>
        <u/>
        <sz val="12"/>
        <color rgb="FF000000"/>
        <rFont val="Times New Roman"/>
        <family val="1"/>
        <charset val="238"/>
      </rPr>
      <t>potvrdu koju izdaju nadležne službe Ureda za obranu ili Ministarstvo unutarnjih poslova,</t>
    </r>
  </si>
  <si>
    <t xml:space="preserve">       Republike Hrvatske najmanje 3 mjeseca ili član obitelji smrtno stradalog, zatočenog ili nestaloga hrvatskog branitelja, a koji se bavi </t>
  </si>
  <si>
    <t>VII</t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</si>
  <si>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  </t>
    </r>
    <r>
      <rPr>
        <u/>
        <sz val="12"/>
        <color rgb="FF000000"/>
        <rFont val="Times New Roman"/>
        <family val="1"/>
        <charset val="238"/>
      </rPr>
      <t>gospodarski program koji sadrži:</t>
    </r>
    <r>
      <rPr>
        <sz val="12"/>
        <color rgb="FF000000"/>
        <rFont val="Times New Roman"/>
        <family val="1"/>
        <charset val="238"/>
      </rPr>
      <t xml:space="preserve">  podatke o podnositelju ponude, opis gospodarstva, namjenu korištenja i lokalitet zemljišta, </t>
    </r>
  </si>
  <si>
    <t xml:space="preserve">      1.  nositelj obiteljskoga poljoprivrednog gospodarstva(i vlasnik čisto poljoprivrednog obrta) koji ostvaruje prava iz radnog odnosa </t>
  </si>
  <si>
    <t xml:space="preserve">  radom u poljoprivredi na vlastitom gospodarstvu i upisan je u Upisnik poljoprivrednih gospodarstava,</t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</si>
  <si>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ostale fizičke ili pravne osobe koje se namjeravaju baviti poljoprivrednom proizvodnjom, </t>
    </r>
    <r>
      <rPr>
        <u/>
        <sz val="12"/>
        <color rgb="FF000000"/>
        <rFont val="Times New Roman"/>
        <family val="1"/>
        <charset val="238"/>
      </rPr>
      <t>izjavu, a pravne osobe i izvod iz sudskog registra,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</si>
  <si>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dosadašnji zakupnik, </t>
    </r>
    <r>
      <rPr>
        <u/>
        <sz val="12"/>
        <color rgb="FF000000"/>
        <rFont val="Times New Roman"/>
        <family val="1"/>
        <charset val="238"/>
      </rPr>
      <t xml:space="preserve">preslika ugovora o zakupu, sklopljenog  na temelju javnog natječaja i potvdu Općine Erdut da nema duga po </t>
    </r>
  </si>
  <si>
    <r>
      <t xml:space="preserve">     </t>
    </r>
    <r>
      <rPr>
        <u/>
        <sz val="12"/>
        <color rgb="FF000000"/>
        <rFont val="Times New Roman"/>
        <family val="1"/>
        <charset val="238"/>
      </rPr>
      <t>i potvdu Općine Erdut da isti uredno obrađuje poljoprivredno zemljište i nema duga po osnovi korištenja tog zemljišta,</t>
    </r>
  </si>
  <si>
    <t>Nevažećim ponudama smatraju se:</t>
  </si>
  <si>
    <t>ponude uz koje nije priložen dokaz o uplati jamčevine ili za koje nije uplaćen najmanje propisani iznos jamčevine</t>
  </si>
  <si>
    <t>ponude u kojima ponuđeni iznos prelazi dvostruki iznos početne cijene, ili je manji od početne cijene,</t>
  </si>
  <si>
    <t>zajedničke ponude dvaju ili više ponuđača,</t>
  </si>
  <si>
    <t>Ø</t>
  </si>
  <si>
    <t>ponude uz koje nije priložen gospodarski program ili u koliko isti ne sadrži najmanje čl.37 ZOPZ propisane podatke</t>
  </si>
  <si>
    <t>VIII</t>
  </si>
  <si>
    <t xml:space="preserve">Maksimalna površina </t>
  </si>
  <si>
    <t xml:space="preserve">Maksimalna površina poljoprivrednog zemljišta u vlasništvu države koja se može prodati  nekoj fizičkoj ili pravnoj osobi, iznosi 60 ha, </t>
  </si>
  <si>
    <t>a uključuje i površine koje su kupljene po ranijim natječajima.</t>
  </si>
  <si>
    <t>IX</t>
  </si>
  <si>
    <t xml:space="preserve">Iznimno od ograničenja maksimalne površine iz prethodnog stavka, fizička ili pravna osoba može kupiti  najviše do 5% veću površinu </t>
  </si>
  <si>
    <t>od utvrđenog maksimuma ako bi utvrđeni maksimum površine uvjetovao cijepanje katastarske čestice poljoprivrednog zemljišta.</t>
  </si>
  <si>
    <t xml:space="preserve">Rok otplate </t>
  </si>
  <si>
    <t>Kupac poljoprivrednog zemljišta ostvaruje pravo na popust u visini od 20% od postignute prodajne cijene kod uplate prodajne cijene u cijelosti.</t>
  </si>
  <si>
    <t>Na iznos cijene koji nije plaćen u roku plaća se zakonska zatezna kamata.</t>
  </si>
  <si>
    <t xml:space="preserve">U slučaju iz prethodnog stavka, kupac ne može kupljeno poljoprivredno zemljište otuđiti u roku od deset godina od dana sklapanja ugovora </t>
  </si>
  <si>
    <t>o prodaji. Zabrana otuđenja upisat će se u zemljišne knjige istodobno s upisom prava vlasništva kupca.</t>
  </si>
  <si>
    <t xml:space="preserve">Ugovor o prodaji s obročnom otplatom sadrži odredbu kojom se dopušta uknjižba prava vlasništva na ime kupca samo uz istodobnu uknjižbu </t>
  </si>
  <si>
    <t>založnog prava u korist Republike Hrvatske radi osiguranja naplate glavnice, kamata i troškova.</t>
  </si>
  <si>
    <t>Ugovorom o prodaji može se ugovoriti obročna otplata ugovorenog iznosa prodajne cijene, ali taj rok ne može biti dulji od 15 godina.</t>
  </si>
  <si>
    <t xml:space="preserve">Upravno tijelo općine nadležno za poljoprivredu izdaje potvrdu o uplati prodajne cijene u cijelosti radi brisanja hipoteke za kupljeno </t>
  </si>
  <si>
    <t>poljoprivredno zemljište.</t>
  </si>
  <si>
    <t>X</t>
  </si>
  <si>
    <t>Jamčevina</t>
  </si>
  <si>
    <t xml:space="preserve">Kao dokaz ozbiljnosti ponude, osobe koje sudjeluju u natječaju za prodaju dužne su  uplatiti iznos u visini  5 % od početne cijene katastarske </t>
  </si>
  <si>
    <t xml:space="preserve">čestice, za koju podnose ponudu, na žiro-račun općine Erdut broj : 2500009-1811000009 , s naznakom „JAMČEVINA ZA KUPOVINU </t>
  </si>
  <si>
    <t>cijelog iznosa, ako se uplaćuje cijeli iznos postignute prodajne cijene .</t>
  </si>
  <si>
    <t>Jamčevina se uplaćuje za svaku k.č.iz ponude posebno, ili za sve k.č.iz ponude zajedno, prema odluci ponuđača.</t>
  </si>
  <si>
    <t>XI</t>
  </si>
  <si>
    <t xml:space="preserve">Ugovorom o prodaji s obročnom otplatom kupoprodajne cijene, ugovorit će se revalorizacija kupoprodajnih obroka. </t>
  </si>
  <si>
    <t>Način revalorizacije obročne otplate kupoprodajne cijene propisat će ministar nadležan za financije.</t>
  </si>
  <si>
    <t>POLJOPRIVREDNOG ZEMLJIŠTA“, sa pozivom na broj : 68    7706 – OIB, a dokaz o uplati  priložiti uz ponudu.</t>
  </si>
  <si>
    <t>Ponuđaču koji ne uspije u natječaju, jamčevina se vraća u roku od 8 dana od dana konačnosti odluke  o izboru najpovoljnijeg ponuđača.</t>
  </si>
  <si>
    <t>Ponuđaču koji u natječaju uspije jamčevina se vraća nakon uplate prvog obroka, ako je ugovorena obročna otplata, odnosno nakon uplate</t>
  </si>
  <si>
    <t xml:space="preserve">U koliko ponuđač čija je ponuda odabrana kao najpovoljnija odustane od svoje ponude i zaključenja ugovora, gubi pravo na povrat jamčevine, </t>
  </si>
  <si>
    <t xml:space="preserve">a čestica će se dodijeliti slijedećem  najpovoljnijem ponuđaču, a ako ga nema natječaj za takvu česticu će se ponoviti.                          </t>
  </si>
  <si>
    <t xml:space="preserve">   </t>
  </si>
  <si>
    <t>XII</t>
  </si>
  <si>
    <r>
      <rPr>
        <b/>
        <sz val="12"/>
        <rFont val="Times New Roman"/>
        <family val="1"/>
        <charset val="238"/>
      </rPr>
      <t>općine posebna omotnica  )</t>
    </r>
    <r>
      <rPr>
        <sz val="12"/>
        <rFont val="Times New Roman"/>
        <family val="1"/>
        <charset val="238"/>
      </rPr>
      <t>, s naznakom : "PONUDA ZA KUPOVINU POLJOPRIVREDNOG ZEMLJIŠTA U K.O._______________</t>
    </r>
  </si>
  <si>
    <t>nepotpune neće razmatrati .</t>
  </si>
  <si>
    <t xml:space="preserve">                                                                            </t>
  </si>
  <si>
    <t>za K.O. ALJMAŠ               u   10.00   sati</t>
  </si>
  <si>
    <t>za K.O. ERDUT                 u   10.15   sati</t>
  </si>
  <si>
    <t>za K.O. BIJELO BRDO      u  10.30   sati</t>
  </si>
  <si>
    <t>za K.O. DALJ                     u  11.15   sati</t>
  </si>
  <si>
    <t>XIII</t>
  </si>
  <si>
    <r>
      <t xml:space="preserve">Ponude pisati kemijskom olovkom ili kompjuterom, </t>
    </r>
    <r>
      <rPr>
        <b/>
        <u/>
        <sz val="12"/>
        <rFont val="Times New Roman"/>
        <family val="1"/>
        <charset val="238"/>
      </rPr>
      <t>bez prepravljanja bilo čega</t>
    </r>
    <r>
      <rPr>
        <u/>
        <sz val="12"/>
        <rFont val="Times New Roman"/>
        <family val="1"/>
        <charset val="238"/>
      </rPr>
      <t xml:space="preserve">, u suprotnom takve ponude se kao i nepravovremene i </t>
    </r>
  </si>
  <si>
    <t>- NE OTVARAJ", na adresu Općina Erdut , Dalj , B.J.Jelačića 4 , u roku od 15 dana od dana objave natječaja u dnevnom tisku .</t>
  </si>
  <si>
    <t xml:space="preserve">Odluku o izboru najpovoljnijeg ponuđača, donosi Općinsko vijeće Općine Erdut uz pribavljenu suglasnost Ministarstva poljoprivrede, ribarstva </t>
  </si>
  <si>
    <t>i ruralnog razvoja.</t>
  </si>
  <si>
    <t>O donesenoj odluci obavještavaju se svi sudionici natječajnog postupka za određenu nekretninu.</t>
  </si>
  <si>
    <t xml:space="preserve">Nakon dobivene suglasnosti Ministarstva te po sastavljanju nacrta ugovora o kupoprodaji na koji je nadležno županijsko državno odvjetništvo  </t>
  </si>
  <si>
    <t>dalo pozitivno mišljenje, općinski načelnik i najpovoljniji ponuđač sklopaju ugovor o kupoprodaji .</t>
  </si>
  <si>
    <t>OPĆINSKO VIJEĆE</t>
  </si>
  <si>
    <t>OPĆINE ERDUT</t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</si>
  <si>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 xml:space="preserve">ime i prezime odnosno naziv i adresu podnositelja ponude , JMBG i OIB za fizičke osobe, odnosno MB i OIB za pravne osobe, </t>
    </r>
  </si>
  <si>
    <t>za prodaju poljoprivrednog zemljišta u vlasništvu Republike Hrvatske na području Općine Erdut,                                                                 za katastarske općine Aljmaš, Bijelo Brdo, Dalj i Erdut</t>
  </si>
  <si>
    <r>
      <t>Ø</t>
    </r>
    <r>
      <rPr>
        <sz val="7"/>
        <rFont val="Times New Roman"/>
        <family val="1"/>
        <charset val="238"/>
      </rPr>
      <t xml:space="preserve">            </t>
    </r>
    <r>
      <rPr>
        <sz val="12"/>
        <rFont val="Times New Roman"/>
        <family val="1"/>
        <charset val="238"/>
      </rPr>
      <t>gospodarski</t>
    </r>
    <r>
      <rPr>
        <sz val="11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program korištenja poljoprivrednog zemljišta(čini sastavni dio ugovora o prodaji i zakupu, a ukoliko se on ne </t>
    </r>
  </si>
  <si>
    <t>provodi u roku od tri godine od dana sklapanja, ugovor se može raskinuti)</t>
  </si>
  <si>
    <r>
      <t xml:space="preserve">     poljoprivredi na vlastitom gospodarstvu i upisan je u Upisnik poljoprivrednih gospodarstava, </t>
    </r>
    <r>
      <rPr>
        <u/>
        <sz val="12"/>
        <rFont val="Times New Roman"/>
        <family val="1"/>
        <charset val="238"/>
      </rPr>
      <t xml:space="preserve">potvrdu transakciju  "117" ili "131" koju </t>
    </r>
  </si>
  <si>
    <r>
      <t xml:space="preserve">     </t>
    </r>
    <r>
      <rPr>
        <u/>
        <sz val="12"/>
        <rFont val="Times New Roman"/>
        <family val="1"/>
        <charset val="238"/>
      </rPr>
      <t>izdaje nadležni ured zavoda za mirovinsko osiguranje,</t>
    </r>
  </si>
  <si>
    <t xml:space="preserve">PONUDA </t>
  </si>
  <si>
    <t xml:space="preserve">za kupnju </t>
  </si>
  <si>
    <t xml:space="preserve">Općine Erdut </t>
  </si>
  <si>
    <t>Ime i prezime odnosno naziv podnositelja ponude</t>
  </si>
  <si>
    <t>Adresa</t>
  </si>
  <si>
    <t>Telefon</t>
  </si>
  <si>
    <t>Katastarska općina</t>
  </si>
  <si>
    <t>Potpis ponuditelja:</t>
  </si>
  <si>
    <t>_____________________</t>
  </si>
  <si>
    <t xml:space="preserve">  </t>
  </si>
  <si>
    <t>OIB</t>
  </si>
  <si>
    <t>JMBG (MB)</t>
  </si>
  <si>
    <t xml:space="preserve"> Fizička(pravna) osoba</t>
  </si>
  <si>
    <r>
      <t xml:space="preserve"> </t>
    </r>
    <r>
      <rPr>
        <b/>
        <sz val="12"/>
        <rFont val="Times New Roman"/>
        <family val="1"/>
        <charset val="238"/>
      </rPr>
      <t>poljoprivrednog zemljišta u vlasništvu RH na području</t>
    </r>
  </si>
  <si>
    <t>Ponuđena  cijena  u kunama</t>
  </si>
  <si>
    <t xml:space="preserve"> Izjava: ponuđenu cijenu plaćam u cjelosti (obročno) </t>
  </si>
  <si>
    <t>Obavezni dokumenti</t>
  </si>
  <si>
    <t xml:space="preserve">3. Dokaz o uplati jamčevine </t>
  </si>
  <si>
    <t>Redni broj iz popisa katastarskih čestica</t>
  </si>
  <si>
    <t>Površina katastarske čestice              u ha</t>
  </si>
  <si>
    <t>4. Broj tekućeg, štednog ili žiro-računa na koji se može izvršiti povrat jamčevine</t>
  </si>
  <si>
    <t>Prilažem</t>
  </si>
  <si>
    <t>1. Preslika osobne iskaznice(podnositelja ponude)</t>
  </si>
  <si>
    <t>Presliku osobne iskaznice broj:________________</t>
  </si>
  <si>
    <t>Uplatnicu za iznos od____________________kn, od_________2010.g.</t>
  </si>
  <si>
    <t>Presliku štedne knjižice, kartice tekućeg ili žiro-računa broj_____________________, otvorenog kod_______________________________banke</t>
  </si>
  <si>
    <t>Gospodarski program s propisanim sadržajem izrađen _______________________2010.g.</t>
  </si>
  <si>
    <r>
      <t>5. Gospodarski program koji sadrži: podatke o podnositelju ponude, opis gospodarstva, namjenu korištenja i lokalitet zemljišta, tehnološko-tehničke karakteristike gospodarskog rada i podatak o potrebnoj mehanizaciji za obradu zemljišta koje je predmet kupnje odnosno zakupa i prikaz očekivanih troškova i prihoda, te posebnu naznaku kad se radi o ekološkoj proizvodnji.</t>
    </r>
    <r>
      <rPr>
        <sz val="9"/>
        <color rgb="FF000000"/>
        <rFont val="Lucida Calligraphy"/>
        <family val="4"/>
      </rPr>
      <t>(Gospodarski program čini sastavni dio ugovora o prodaji i zakupu, a ukoliko se on ne provodi u roku od tri godine od dana sklapanja, ugovor se može raskinuti.)</t>
    </r>
  </si>
  <si>
    <t>Potvrdu-transakciju  "117" ili "131", izdanu od HZMO, Područna služba u __________________  od _________________2010.g.</t>
  </si>
  <si>
    <t>Status</t>
  </si>
  <si>
    <t>3. Poljoprivredni obrt</t>
  </si>
  <si>
    <t xml:space="preserve">2. Obiteljsko poljoprivredno gospodarstvo, poljoprivredni obrt i pravna osoba registrirana za obavljanje poljoprivredne djelatnosti </t>
  </si>
  <si>
    <t>1. Nositelj obiteljskoga poljoprivrednog gospodarstva            (i vlasnik čisto poljoprivrednog obrta) koji ostvaruje prava iz radnog odnosa radom u poljoprivredi na vlastitom gospodarstvu i upisan je u Upisnik poljoprivrednih gospodarstava</t>
  </si>
  <si>
    <t xml:space="preserve">Izvod iz obrtnog registra sa vidljivim upisanim registriranim djelatnostima od__________2010.g. </t>
  </si>
  <si>
    <t>4. Pravna osoba registrirana za obavljanje poljoprivredne djelatnosti</t>
  </si>
  <si>
    <t>Izvod iz sudskog registra sa vidljivim upisanim registriranim djelatnostima od __________2010.g.</t>
  </si>
  <si>
    <r>
      <t xml:space="preserve">Presliku rješenja o upisu u upisnik ili iskaznice obiteljskog poljoprivrednog gospodarstva od_______________.g. </t>
    </r>
    <r>
      <rPr>
        <sz val="10"/>
        <rFont val="Lucida Calligraphy"/>
        <family val="4"/>
      </rPr>
      <t>(podcrtati)</t>
    </r>
  </si>
  <si>
    <r>
      <t>Izjavu o namjeri da se bavim poljoprivrednom proizvodnjom od ___________2010.g., i                 Presliku izvoda iz obrtnog-sudskog registra od ___________2010.g., mješoviti(npr.poljoprivredno uslužni) i drugi obrti i pravne osobe</t>
    </r>
    <r>
      <rPr>
        <sz val="10"/>
        <rFont val="Lucida Calligraphy"/>
        <family val="4"/>
      </rPr>
      <t>(podcrtati)</t>
    </r>
  </si>
  <si>
    <r>
      <rPr>
        <sz val="11"/>
        <color rgb="FF000000"/>
        <rFont val="Wingdings"/>
        <charset val="2"/>
      </rPr>
      <t>Ø</t>
    </r>
    <r>
      <rPr>
        <sz val="12"/>
        <color rgb="FF000000"/>
        <rFont val="Times New Roman"/>
        <family val="1"/>
        <charset val="238"/>
      </rPr>
      <t xml:space="preserve">  dosadašnji posjednik, </t>
    </r>
    <r>
      <rPr>
        <u/>
        <sz val="12"/>
        <color rgb="FF000000"/>
        <rFont val="Times New Roman"/>
        <family val="1"/>
        <charset val="238"/>
      </rPr>
      <t xml:space="preserve">preslika ugovora o zakupu, sklopljenog  bez javnog natječaja(npr.ugovor o zakupu za jednu vegetacijsku sezonu) </t>
    </r>
  </si>
  <si>
    <t>7. Dosadašnji posjednik</t>
  </si>
  <si>
    <t>9. Nositelj obiteljskoga poljoprivrednog gospodarstva koji je mlađi od 40 godina</t>
  </si>
  <si>
    <t>6. Dosadašnji zakupnik</t>
  </si>
  <si>
    <t>10. Poljoprivredno gospodarstvo kojem je odobren projekt u okviru Operativnog programa koji je donijela Vlada Republike Hrvatske iz područja poljoprivrede</t>
  </si>
  <si>
    <r>
      <t xml:space="preserve">Odluku županijskog ili središnjeg Povjerenstva kojom se odobrava o projekt u okviru Operativnog Programa koji je donijela Vlada Republike Hrvatske iz područja poljoprivrede, od _____________.g. </t>
    </r>
    <r>
      <rPr>
        <sz val="10"/>
        <rFont val="Lucida Calligraphy"/>
        <family val="4"/>
      </rPr>
      <t>(podcrtati)</t>
    </r>
  </si>
  <si>
    <t>11. Nositelj obiteljskoga poljoprivrednog gospodarstva koji ima prebivalište na području jedinice lokalne samouprave koja provodi natječaj</t>
  </si>
  <si>
    <t>Uvjerenje o prebivalištu izdano od Policijske uprave ___________________, od _________.2010.g.</t>
  </si>
  <si>
    <t>12. Obiteljsko poljoprivredno gospodarstvo čiji nositelj ima završen poljoprivredni fakultet ili drugu poljoprivrednu školu</t>
  </si>
  <si>
    <t>13.  Nositelj obiteljskoga poljoprivrednog gospodarstva koji je hrvatski branitelj iz Domovinskog rata koji je proveo u obrani suvereniteta Republike Hrvatske najmanje 3 mjeseca ili član obitelji smrtno stradalog, zatočenog ili nestaloga hrvatskog branitelja, a koji se bavi poljoprivrednom djelatnošću</t>
  </si>
  <si>
    <t xml:space="preserve">Dokumenti o ispunjavanju kriterija temeljem kojih se ostvaruje prvenstveno pravo kupnje                                  </t>
  </si>
  <si>
    <t>Datum:__________.2010.g.</t>
  </si>
  <si>
    <t xml:space="preserve">     Potpis ponuditelja:</t>
  </si>
  <si>
    <t>Broj katastarske čestice</t>
  </si>
  <si>
    <r>
      <t xml:space="preserve">2. Izjava podnositelja ponude o ukupnoj površini do       sada kupljenog državnog poljoprivrednog zemljišta po ranijim natječajima </t>
    </r>
    <r>
      <rPr>
        <sz val="10"/>
        <rFont val="Times New Roman"/>
        <family val="1"/>
        <charset val="238"/>
      </rPr>
      <t>(PRILAŽU I POTPISUJU SVI PONUĐAČI)</t>
    </r>
  </si>
  <si>
    <r>
      <t xml:space="preserve">5. Ostale fizičke ili pravne osobe koje se namjeravaju baviti poljoprivrednom proizvodnjom </t>
    </r>
    <r>
      <rPr>
        <sz val="10"/>
        <color rgb="FF000000"/>
        <rFont val="Times New Roman"/>
        <family val="1"/>
        <charset val="238"/>
      </rPr>
      <t>(POPUNJAVAJU I POTPISUJU PONUĐAČI KOJI DO SADA NISU UPISANI U UPISNIK POLJOPRIVREDNIH GOSPODARSTAVA ILI SE NISU BAVILI POLJOPRIVREDNOM DJELATNOŠĆU)</t>
    </r>
  </si>
  <si>
    <r>
      <t xml:space="preserve">8. Pravna ili fizička osoba koja je </t>
    </r>
    <r>
      <rPr>
        <b/>
        <sz val="12"/>
        <color rgb="FF000000"/>
        <rFont val="Times New Roman"/>
        <family val="1"/>
        <charset val="238"/>
      </rPr>
      <t>vlasnik gospodarskog objekta za uzgoj stoke</t>
    </r>
    <r>
      <rPr>
        <sz val="12"/>
        <color rgb="FF000000"/>
        <rFont val="Times New Roman"/>
        <family val="1"/>
        <charset val="238"/>
      </rPr>
      <t>, a ne ispunjava uvjete odnosa broja stoke i poljoprivrednih površina od najmanje 2,5 uvjetna grla po hektaru poljoprivrednih površina koje ima u posjedu a pogodne su za ratarsku i stočarsku proizvodnju</t>
    </r>
  </si>
  <si>
    <r>
      <t>Potvrdu izdanu od nadležne službe Ureda za obranu ili Ministarstva unutarnjih poslova,                                od ______.2010.g.</t>
    </r>
    <r>
      <rPr>
        <sz val="10"/>
        <rFont val="Lucida Calligraphy"/>
        <family val="4"/>
      </rPr>
      <t>(podcrtati)</t>
    </r>
  </si>
  <si>
    <t xml:space="preserve"> Izjava: prihvaćam       (ne prihvaćam) najveću cijenu valjane ponude</t>
  </si>
  <si>
    <t>Ponuda se podnosi zajedno za sve katastarske čestice(ili dijelove k.č.)navedene pod jednim red.brojem, jer su kao cijelina predmet prodaje.</t>
  </si>
  <si>
    <r>
      <t>Presliku građevne ili uporabne dozvole-vlasnici gospodarskih objekata za uzgoj stoke sagrađenih prije 15.02.1968.g. kao dokaz legalnosti objekata Uvjerenje katastra da su objekti evidentirani u katastarskom operatu određene katastarske općine prije 15.02.1968.g., sa kopijom katastarskog i posjedovnog lista, od___________.g.</t>
    </r>
    <r>
      <rPr>
        <sz val="10"/>
        <rFont val="Lucida Calligraphy"/>
        <family val="4"/>
      </rPr>
      <t xml:space="preserve">(podcrtati) ,                             </t>
    </r>
    <r>
      <rPr>
        <sz val="12"/>
        <rFont val="Times New Roman"/>
        <family val="1"/>
        <charset val="238"/>
      </rPr>
      <t>Potvrdu Hrvatskog stočarskog centra o stočnom fondu od ___________.2010.g. i                              Potvrdu iz Upisnika poljoprivrednih gospodarstava o površinama poljoprivrednog zemljišta koje su prijavljene u upisnik od ________.2010.g.</t>
    </r>
  </si>
  <si>
    <t>Sastavljanje, dostavljanje i otvaranje ponuda</t>
  </si>
  <si>
    <t xml:space="preserve">Pismene ponude sastavljaju se isključivo na obrascu Ponude za kupnju poljoprivrednog zemljišta u vlasništvu RH na području Općine Erdut.   </t>
  </si>
  <si>
    <t>Obrazac Ponude se može preuzeti u Općini Erdut, Dalj, Bana Josipa Jelačića 4 u službi za gospodarstvo, radnim danom od 8.00 do 15.00 sat.</t>
  </si>
  <si>
    <r>
      <t xml:space="preserve">Ponude se dostavljaju poštom, preporučeno u zatvorenim omotnicama </t>
    </r>
    <r>
      <rPr>
        <b/>
        <sz val="11"/>
        <rFont val="Times New Roman"/>
        <family val="1"/>
        <charset val="238"/>
      </rPr>
      <t xml:space="preserve">(za katastarske čestice koje se nalaze unutar jedne katastarske </t>
    </r>
  </si>
  <si>
    <t>Kod J.B.ovjerenu Izjavu o kupljenom zemljištu u ukupnoj površini od  _________________hektara</t>
  </si>
  <si>
    <r>
      <t xml:space="preserve">     </t>
    </r>
    <r>
      <rPr>
        <u/>
        <sz val="12"/>
        <rFont val="Times New Roman"/>
        <family val="1"/>
        <charset val="238"/>
      </rPr>
      <t>vlasnici gospodarskih objekata za uzgoj stoke sagrađenih prije 15.02.1968.g.kao dokaz legalnosti objekata Uvjerenje katastra da su</t>
    </r>
  </si>
  <si>
    <r>
      <t xml:space="preserve">     </t>
    </r>
    <r>
      <rPr>
        <u/>
        <sz val="12"/>
        <rFont val="Times New Roman"/>
        <family val="1"/>
        <charset val="238"/>
      </rPr>
      <t>objekti evidentirani u katastarskom operatu određene k.o. prije 15.02.1968.g., sa kopijom katastarskog plana i posjedovnog lista,</t>
    </r>
  </si>
  <si>
    <r>
      <t>Ø</t>
    </r>
    <r>
      <rPr>
        <sz val="7"/>
        <rFont val="Times New Roman"/>
        <family val="1"/>
        <charset val="238"/>
      </rPr>
      <t xml:space="preserve">        </t>
    </r>
    <r>
      <rPr>
        <sz val="12"/>
        <rFont val="Times New Roman"/>
        <family val="1"/>
        <charset val="238"/>
      </rPr>
      <t xml:space="preserve"> 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ovjerenu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izjavu podnositelja ponude o ukupnoj površini do sada kupljenog državnog poljopriv.zemljišta po ranijim natječajima </t>
    </r>
  </si>
  <si>
    <t xml:space="preserve">Općinsko vijeće Općine Erdut  na temelju odredbe članka 32. stavka 2. Zakona o poljoprivrednom zemljištu (NN broj 152/08), Programa raspolaganja poljoprivrednim zemljištem u vlasništvu Republike Hrvatske na području Općine Erdut, a koji je donijela Općina Erdut, Klasa: 320-01/02-01/25, Urbroj: 2158/03-09/12, od dana 07.10.2009.g., a na koji je Ministarstvo poljoprivrede, ribarstva i ruralnog razvoja dalo suglasnost Klasa: 320-02/09-01/2495, Urbroj: 525-09-01-0362/09-2, od 06.11.2009.g., na 7.sjednici održanoj dana  29.04 2010.g., donosi sljedeću </t>
  </si>
  <si>
    <t>Općinsko vijeće Općine Erdut na svojoj 7.sjednici održanoj dana 29.04.2010.g.donijelo je Odluku o raspisivanju javnog natječaja</t>
  </si>
  <si>
    <t>URBROJ:  2158/03-10-31</t>
  </si>
  <si>
    <t>Općina Erdut  na temelju odredbe članka 32. stavka 2. Zakona o poljoprivrednom zemljištu (NN broj 152/08), i Odluke o raspisivanju javnog natječaja za prodaju poljoprivrednog zemljišta u vlasništvu Republike Hrvatske na području Općine Erdut, za katastarske općine Aljmaš,    Bijelo Brdo, Dalj i Erdut, KLASA: 320-02/09-01/12, URBROJ:  2158/03-10-31, od dana 29.04.2010.g. donesene na 7. sjednici Općinskog vijeća, dana 17.05.2010.g. objavljuje:</t>
  </si>
  <si>
    <t>URBROJ:  2158/03-10-32</t>
  </si>
  <si>
    <t>Javno otvaranje ponuda je 08.06.2010.godine u vijećnici Općine Erdut, Dalj, B.J.Jelačića 4 ,</t>
  </si>
  <si>
    <r>
      <t xml:space="preserve">Kod J.B.ovjerenu presliku diplome o završenom poljoprivrednom fakultetu ili svjedodžbe o završenoj drugoj poljoprivrednoj školi, od ____________.g.  </t>
    </r>
    <r>
      <rPr>
        <sz val="10"/>
        <rFont val="Lucida Calligraphy"/>
        <family val="4"/>
      </rPr>
      <t>(podcrtati)</t>
    </r>
  </si>
  <si>
    <t xml:space="preserve">Presliku ugovora o zakupu, sklopljenog  na temelju J.N.provedenog prema ZOPZ, od ____________.g. i Potvdu Općine Erdut da nemam duga po osnovi zakupa poljoprivrednog zemljišta od _____2010.g. </t>
  </si>
  <si>
    <t xml:space="preserve">Presliku ugovora o zakupu, sklopljenog  bez J.N.  provedenog prema ZOPZ(npr.ugovor o zakupu za jednu vegetacijsku sezonu), od ______.2010.g. i                          Potvdu Općine Erdut da nemam duga po osnovi zakupa poljoprivrednog zemljišta od _____.2010.g. </t>
  </si>
</sst>
</file>

<file path=xl/styles.xml><?xml version="1.0" encoding="utf-8"?>
<styleSheet xmlns="http://schemas.openxmlformats.org/spreadsheetml/2006/main">
  <numFmts count="1">
    <numFmt numFmtId="164" formatCode="0.0000"/>
  </numFmts>
  <fonts count="38">
    <font>
      <sz val="10"/>
      <name val="Arial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Wingdings"/>
      <charset val="2"/>
    </font>
    <font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u/>
      <sz val="12"/>
      <name val="Times New Roman"/>
      <family val="1"/>
      <charset val="238"/>
    </font>
    <font>
      <sz val="11"/>
      <color rgb="FF000000"/>
      <name val="Wingdings"/>
      <charset val="2"/>
    </font>
    <font>
      <u/>
      <sz val="12"/>
      <color rgb="FF000000"/>
      <name val="Times New Roman"/>
      <family val="1"/>
      <charset val="238"/>
    </font>
    <font>
      <sz val="10"/>
      <name val="Wingdings"/>
      <charset val="2"/>
    </font>
    <font>
      <sz val="12"/>
      <name val="Arial"/>
      <family val="2"/>
      <charset val="238"/>
    </font>
    <font>
      <b/>
      <sz val="12"/>
      <color rgb="FF0000FF"/>
      <name val="Times New Roman"/>
      <family val="1"/>
      <charset val="238"/>
    </font>
    <font>
      <b/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u/>
      <sz val="12"/>
      <name val="Arial"/>
      <family val="2"/>
      <charset val="238"/>
    </font>
    <font>
      <b/>
      <sz val="24"/>
      <color rgb="FF0000FF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rgb="FF000000"/>
      <name val="Lucida Calligraphy"/>
      <family val="4"/>
    </font>
    <font>
      <sz val="10"/>
      <name val="Lucida Calligraphy"/>
      <family val="4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6FEDE"/>
        <bgColor indexed="64"/>
      </patternFill>
    </fill>
    <fill>
      <patternFill patternType="solid">
        <fgColor rgb="FFE6FEEB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/>
    <xf numFmtId="4" fontId="7" fillId="2" borderId="4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164" fontId="10" fillId="0" borderId="6" xfId="0" applyNumberFormat="1" applyFont="1" applyBorder="1" applyAlignment="1">
      <alignment horizontal="right" vertical="center"/>
    </xf>
    <xf numFmtId="164" fontId="10" fillId="0" borderId="9" xfId="0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right" vertical="center"/>
    </xf>
    <xf numFmtId="4" fontId="10" fillId="0" borderId="11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164" fontId="10" fillId="0" borderId="13" xfId="0" applyNumberFormat="1" applyFont="1" applyBorder="1" applyAlignment="1">
      <alignment vertical="center"/>
    </xf>
    <xf numFmtId="164" fontId="10" fillId="0" borderId="13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10" fillId="0" borderId="6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164" fontId="10" fillId="0" borderId="15" xfId="0" applyNumberFormat="1" applyFont="1" applyBorder="1" applyAlignment="1">
      <alignment horizontal="right" vertical="center"/>
    </xf>
    <xf numFmtId="164" fontId="10" fillId="0" borderId="16" xfId="0" applyNumberFormat="1" applyFont="1" applyBorder="1" applyAlignment="1">
      <alignment horizontal="right" vertical="center"/>
    </xf>
    <xf numFmtId="164" fontId="10" fillId="0" borderId="17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4" fontId="10" fillId="0" borderId="22" xfId="0" applyNumberFormat="1" applyFont="1" applyBorder="1" applyAlignment="1">
      <alignment horizontal="right"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39" xfId="0" applyNumberFormat="1" applyFont="1" applyFill="1" applyBorder="1" applyAlignment="1">
      <alignment horizontal="right" vertical="center"/>
    </xf>
    <xf numFmtId="4" fontId="10" fillId="0" borderId="40" xfId="0" applyNumberFormat="1" applyFont="1" applyFill="1" applyBorder="1" applyAlignment="1">
      <alignment horizontal="right" vertical="center"/>
    </xf>
    <xf numFmtId="4" fontId="7" fillId="2" borderId="41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" fontId="7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4" fontId="7" fillId="2" borderId="41" xfId="0" applyNumberFormat="1" applyFont="1" applyFill="1" applyBorder="1"/>
    <xf numFmtId="0" fontId="5" fillId="2" borderId="47" xfId="0" applyFont="1" applyFill="1" applyBorder="1" applyAlignment="1">
      <alignment horizontal="center" vertical="center"/>
    </xf>
    <xf numFmtId="164" fontId="7" fillId="3" borderId="3" xfId="0" applyNumberFormat="1" applyFont="1" applyFill="1" applyBorder="1"/>
    <xf numFmtId="4" fontId="7" fillId="3" borderId="3" xfId="0" applyNumberFormat="1" applyFont="1" applyFill="1" applyBorder="1" applyAlignment="1">
      <alignment horizontal="center"/>
    </xf>
    <xf numFmtId="4" fontId="7" fillId="3" borderId="38" xfId="0" applyNumberFormat="1" applyFont="1" applyFill="1" applyBorder="1" applyAlignment="1">
      <alignment vertical="center"/>
    </xf>
    <xf numFmtId="4" fontId="7" fillId="3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7" fillId="0" borderId="0" xfId="0" applyNumberFormat="1" applyFont="1" applyFill="1" applyBorder="1"/>
    <xf numFmtId="0" fontId="13" fillId="0" borderId="0" xfId="0" applyFont="1"/>
    <xf numFmtId="0" fontId="10" fillId="0" borderId="22" xfId="0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right" vertical="center"/>
    </xf>
    <xf numFmtId="4" fontId="10" fillId="0" borderId="13" xfId="0" applyNumberFormat="1" applyFont="1" applyBorder="1" applyAlignment="1">
      <alignment horizontal="right" vertical="center"/>
    </xf>
    <xf numFmtId="0" fontId="10" fillId="0" borderId="13" xfId="0" applyFont="1" applyFill="1" applyBorder="1" applyAlignment="1">
      <alignment horizontal="right" vertical="center"/>
    </xf>
    <xf numFmtId="4" fontId="2" fillId="0" borderId="0" xfId="0" applyNumberFormat="1" applyFont="1" applyAlignment="1"/>
    <xf numFmtId="4" fontId="10" fillId="0" borderId="48" xfId="0" applyNumberFormat="1" applyFont="1" applyBorder="1" applyAlignment="1">
      <alignment horizontal="right" vertical="center"/>
    </xf>
    <xf numFmtId="4" fontId="10" fillId="0" borderId="49" xfId="0" applyNumberFormat="1" applyFont="1" applyFill="1" applyBorder="1" applyAlignment="1">
      <alignment horizontal="right" vertical="center"/>
    </xf>
    <xf numFmtId="0" fontId="5" fillId="2" borderId="56" xfId="0" applyFont="1" applyFill="1" applyBorder="1" applyAlignment="1">
      <alignment horizontal="center" vertical="center"/>
    </xf>
    <xf numFmtId="4" fontId="7" fillId="3" borderId="41" xfId="0" applyNumberFormat="1" applyFont="1" applyFill="1" applyBorder="1" applyAlignment="1">
      <alignment vertical="center"/>
    </xf>
    <xf numFmtId="0" fontId="14" fillId="0" borderId="0" xfId="0" applyFont="1" applyAlignment="1">
      <alignment horizontal="left" indent="4"/>
    </xf>
    <xf numFmtId="0" fontId="13" fillId="0" borderId="0" xfId="0" applyFont="1" applyAlignment="1">
      <alignment horizontal="left" indent="2"/>
    </xf>
    <xf numFmtId="0" fontId="3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13" fillId="0" borderId="0" xfId="0" applyFont="1" applyAlignment="1"/>
    <xf numFmtId="49" fontId="2" fillId="0" borderId="0" xfId="0" applyNumberFormat="1" applyFont="1"/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28" fillId="0" borderId="0" xfId="0" applyFont="1" applyAlignment="1"/>
    <xf numFmtId="0" fontId="23" fillId="0" borderId="0" xfId="0" applyFont="1" applyAlignment="1"/>
    <xf numFmtId="0" fontId="27" fillId="0" borderId="0" xfId="0" applyFont="1" applyAlignment="1"/>
    <xf numFmtId="0" fontId="2" fillId="0" borderId="7" xfId="0" applyFont="1" applyBorder="1" applyAlignment="1">
      <alignment vertical="top" wrapText="1"/>
    </xf>
    <xf numFmtId="0" fontId="2" fillId="0" borderId="63" xfId="0" applyFont="1" applyBorder="1"/>
    <xf numFmtId="0" fontId="2" fillId="0" borderId="5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0" fillId="0" borderId="57" xfId="0" applyBorder="1"/>
    <xf numFmtId="0" fontId="29" fillId="0" borderId="0" xfId="0" applyFont="1" applyBorder="1"/>
    <xf numFmtId="0" fontId="0" fillId="0" borderId="0" xfId="0" applyBorder="1"/>
    <xf numFmtId="0" fontId="2" fillId="0" borderId="0" xfId="0" applyFont="1" applyBorder="1"/>
    <xf numFmtId="0" fontId="31" fillId="0" borderId="0" xfId="0" applyFont="1"/>
    <xf numFmtId="0" fontId="0" fillId="0" borderId="0" xfId="0" applyFill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17" fillId="0" borderId="5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top" wrapText="1"/>
    </xf>
    <xf numFmtId="0" fontId="3" fillId="0" borderId="0" xfId="0" applyFont="1" applyBorder="1"/>
    <xf numFmtId="0" fontId="16" fillId="4" borderId="61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vertical="top" wrapText="1"/>
    </xf>
    <xf numFmtId="0" fontId="2" fillId="5" borderId="6" xfId="0" applyFont="1" applyFill="1" applyBorder="1" applyAlignment="1">
      <alignment vertical="top" wrapText="1"/>
    </xf>
    <xf numFmtId="0" fontId="0" fillId="5" borderId="48" xfId="0" applyFill="1" applyBorder="1"/>
    <xf numFmtId="0" fontId="2" fillId="0" borderId="12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0" fillId="0" borderId="48" xfId="0" applyFill="1" applyBorder="1"/>
    <xf numFmtId="0" fontId="29" fillId="0" borderId="58" xfId="0" applyFont="1" applyFill="1" applyBorder="1"/>
    <xf numFmtId="0" fontId="29" fillId="0" borderId="30" xfId="0" applyFont="1" applyFill="1" applyBorder="1"/>
    <xf numFmtId="0" fontId="0" fillId="0" borderId="30" xfId="0" applyFill="1" applyBorder="1"/>
    <xf numFmtId="0" fontId="2" fillId="0" borderId="30" xfId="0" applyFont="1" applyFill="1" applyBorder="1"/>
    <xf numFmtId="0" fontId="0" fillId="0" borderId="59" xfId="0" applyFill="1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7" fillId="2" borderId="23" xfId="0" applyFont="1" applyFill="1" applyBorder="1" applyAlignment="1">
      <alignment horizontal="center"/>
    </xf>
    <xf numFmtId="0" fontId="0" fillId="2" borderId="24" xfId="0" applyFill="1" applyBorder="1"/>
    <xf numFmtId="0" fontId="0" fillId="2" borderId="25" xfId="0" applyFill="1" applyBorder="1"/>
    <xf numFmtId="4" fontId="7" fillId="2" borderId="24" xfId="0" applyNumberFormat="1" applyFont="1" applyFill="1" applyBorder="1" applyAlignment="1">
      <alignment horizontal="center"/>
    </xf>
    <xf numFmtId="4" fontId="7" fillId="2" borderId="26" xfId="0" applyNumberFormat="1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4" fontId="1" fillId="0" borderId="49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/>
    </xf>
    <xf numFmtId="4" fontId="7" fillId="3" borderId="26" xfId="0" applyNumberFormat="1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/>
    </xf>
    <xf numFmtId="0" fontId="2" fillId="0" borderId="68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3" fillId="4" borderId="68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2" fillId="0" borderId="49" xfId="0" applyFont="1" applyBorder="1" applyAlignment="1">
      <alignment horizontal="left"/>
    </xf>
    <xf numFmtId="0" fontId="2" fillId="0" borderId="68" xfId="0" applyFont="1" applyBorder="1" applyAlignment="1">
      <alignment horizontal="center" vertical="top" wrapText="1"/>
    </xf>
    <xf numFmtId="0" fontId="2" fillId="0" borderId="64" xfId="0" applyFont="1" applyBorder="1" applyAlignment="1">
      <alignment horizontal="center" vertical="top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66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 wrapText="1"/>
    </xf>
    <xf numFmtId="0" fontId="16" fillId="4" borderId="70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top" wrapText="1"/>
    </xf>
    <xf numFmtId="0" fontId="30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4" borderId="44" xfId="0" applyFont="1" applyFill="1" applyBorder="1" applyAlignment="1">
      <alignment horizontal="center" vertical="center" wrapText="1"/>
    </xf>
    <xf numFmtId="0" fontId="3" fillId="4" borderId="66" xfId="0" applyFont="1" applyFill="1" applyBorder="1" applyAlignment="1">
      <alignment horizontal="center" vertical="center" wrapText="1"/>
    </xf>
    <xf numFmtId="0" fontId="3" fillId="4" borderId="65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60" xfId="0" applyFont="1" applyFill="1" applyBorder="1" applyAlignment="1">
      <alignment horizontal="center" vertical="center" wrapText="1"/>
    </xf>
    <xf numFmtId="0" fontId="16" fillId="4" borderId="57" xfId="0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colors>
    <mruColors>
      <color rgb="FFD6FEDE"/>
      <color rgb="FFE6FEEB"/>
      <color rgb="FFC6FED1"/>
      <color rgb="FFA8FEB8"/>
      <color rgb="FFCCFFCC"/>
      <color rgb="FF99FFCC"/>
      <color rgb="FFB4F2E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6"/>
  <sheetViews>
    <sheetView topLeftCell="A136" workbookViewId="0">
      <selection activeCell="A162" sqref="A162"/>
    </sheetView>
  </sheetViews>
  <sheetFormatPr defaultRowHeight="15.75"/>
  <cols>
    <col min="1" max="1" width="5.28515625" style="1" customWidth="1"/>
    <col min="2" max="2" width="6.28515625" style="1" customWidth="1"/>
    <col min="3" max="3" width="17.140625" style="1" customWidth="1"/>
    <col min="4" max="4" width="9.28515625" style="1" customWidth="1"/>
    <col min="5" max="5" width="8.7109375" style="1" customWidth="1"/>
    <col min="6" max="6" width="9" style="1" customWidth="1"/>
    <col min="7" max="7" width="11.85546875" style="3" customWidth="1"/>
    <col min="8" max="8" width="9.140625" style="1"/>
    <col min="9" max="9" width="39.5703125" style="1" customWidth="1"/>
    <col min="10" max="10" width="9.140625" style="1"/>
  </cols>
  <sheetData>
    <row r="1" spans="1:11" ht="99" customHeight="1">
      <c r="A1" s="182" t="s">
        <v>314</v>
      </c>
      <c r="B1" s="182"/>
      <c r="C1" s="182"/>
      <c r="D1" s="182"/>
      <c r="E1" s="182"/>
      <c r="F1" s="182"/>
      <c r="G1" s="182"/>
      <c r="H1" s="182"/>
      <c r="I1" s="182"/>
      <c r="J1" s="4"/>
      <c r="K1" s="2"/>
    </row>
    <row r="2" spans="1:11">
      <c r="K2" s="71"/>
    </row>
    <row r="4" spans="1:11" ht="25.5">
      <c r="A4" s="183" t="s">
        <v>0</v>
      </c>
      <c r="B4" s="183"/>
      <c r="C4" s="183"/>
      <c r="D4" s="183"/>
      <c r="E4" s="183"/>
      <c r="F4" s="183"/>
      <c r="G4" s="183"/>
      <c r="H4" s="183"/>
      <c r="I4" s="183"/>
      <c r="J4" s="5"/>
    </row>
    <row r="5" spans="1:11" ht="32.25" customHeight="1">
      <c r="A5" s="184" t="s">
        <v>81</v>
      </c>
      <c r="B5" s="184"/>
      <c r="C5" s="184"/>
      <c r="D5" s="184"/>
      <c r="E5" s="184"/>
      <c r="F5" s="184"/>
      <c r="G5" s="184"/>
      <c r="H5" s="184"/>
      <c r="I5" s="184"/>
      <c r="J5" s="6"/>
    </row>
    <row r="7" spans="1:11">
      <c r="G7" s="69" t="s">
        <v>1</v>
      </c>
    </row>
    <row r="9" spans="1:11">
      <c r="A9" s="1" t="s">
        <v>82</v>
      </c>
    </row>
    <row r="11" spans="1:11">
      <c r="A11" s="1" t="s">
        <v>2</v>
      </c>
    </row>
    <row r="12" spans="1:11" ht="16.5" thickBot="1"/>
    <row r="13" spans="1:11" ht="21.75" customHeight="1" thickTop="1">
      <c r="A13" s="146" t="s">
        <v>3</v>
      </c>
      <c r="B13" s="148" t="s">
        <v>5</v>
      </c>
      <c r="C13" s="150" t="s">
        <v>6</v>
      </c>
      <c r="D13" s="152" t="s">
        <v>8</v>
      </c>
      <c r="E13" s="148" t="s">
        <v>7</v>
      </c>
      <c r="F13" s="150" t="s">
        <v>60</v>
      </c>
      <c r="G13" s="148" t="s">
        <v>62</v>
      </c>
      <c r="H13" s="155" t="s">
        <v>4</v>
      </c>
      <c r="I13" s="163"/>
    </row>
    <row r="14" spans="1:11" ht="16.5" thickBot="1">
      <c r="A14" s="147"/>
      <c r="B14" s="149"/>
      <c r="C14" s="151"/>
      <c r="D14" s="153"/>
      <c r="E14" s="149"/>
      <c r="F14" s="154"/>
      <c r="G14" s="149"/>
      <c r="H14" s="156"/>
      <c r="I14" s="164"/>
    </row>
    <row r="15" spans="1:11" s="18" customFormat="1" ht="17.25" thickTop="1" thickBot="1">
      <c r="A15" s="8" t="s">
        <v>9</v>
      </c>
      <c r="B15" s="7">
        <v>1</v>
      </c>
      <c r="C15" s="7">
        <v>2</v>
      </c>
      <c r="D15" s="7">
        <v>3</v>
      </c>
      <c r="E15" s="7">
        <v>4</v>
      </c>
      <c r="F15" s="7">
        <v>5</v>
      </c>
      <c r="G15" s="61" t="s">
        <v>61</v>
      </c>
      <c r="H15" s="161">
        <v>7</v>
      </c>
      <c r="I15" s="162"/>
      <c r="J15" s="17"/>
    </row>
    <row r="16" spans="1:11" s="13" customFormat="1" ht="13.5" thickTop="1" thickBot="1">
      <c r="A16" s="11">
        <v>1</v>
      </c>
      <c r="B16" s="14">
        <v>1555</v>
      </c>
      <c r="C16" s="15" t="s">
        <v>10</v>
      </c>
      <c r="D16" s="15" t="s">
        <v>11</v>
      </c>
      <c r="E16" s="20">
        <v>0.68240000000000001</v>
      </c>
      <c r="F16" s="46">
        <v>17846.400000000001</v>
      </c>
      <c r="G16" s="47">
        <f>SUM(E16*F16)</f>
        <v>12178.383360000002</v>
      </c>
      <c r="H16" s="185" t="s">
        <v>80</v>
      </c>
      <c r="I16" s="186"/>
      <c r="J16" s="12"/>
    </row>
    <row r="17" spans="1:10" ht="16.5" thickBot="1">
      <c r="A17" s="179" t="s">
        <v>63</v>
      </c>
      <c r="B17" s="180"/>
      <c r="C17" s="180"/>
      <c r="D17" s="181"/>
      <c r="E17" s="64">
        <v>0.68240000000000001</v>
      </c>
      <c r="F17" s="65" t="s">
        <v>12</v>
      </c>
      <c r="G17" s="66">
        <f>SUM(G16)</f>
        <v>12178.383360000002</v>
      </c>
      <c r="H17" s="177" t="s">
        <v>12</v>
      </c>
      <c r="I17" s="178"/>
    </row>
    <row r="19" spans="1:10">
      <c r="A19" s="1" t="s">
        <v>69</v>
      </c>
    </row>
    <row r="20" spans="1:10" ht="16.5" thickBot="1"/>
    <row r="21" spans="1:10" ht="24" customHeight="1" thickTop="1">
      <c r="A21" s="146" t="s">
        <v>3</v>
      </c>
      <c r="B21" s="148" t="s">
        <v>5</v>
      </c>
      <c r="C21" s="150" t="s">
        <v>6</v>
      </c>
      <c r="D21" s="152" t="s">
        <v>8</v>
      </c>
      <c r="E21" s="148" t="s">
        <v>7</v>
      </c>
      <c r="F21" s="150" t="s">
        <v>60</v>
      </c>
      <c r="G21" s="148" t="s">
        <v>62</v>
      </c>
      <c r="H21" s="155" t="s">
        <v>4</v>
      </c>
      <c r="I21" s="163"/>
    </row>
    <row r="22" spans="1:10" ht="16.5" thickBot="1">
      <c r="A22" s="147"/>
      <c r="B22" s="149"/>
      <c r="C22" s="151"/>
      <c r="D22" s="153"/>
      <c r="E22" s="149"/>
      <c r="F22" s="154"/>
      <c r="G22" s="149"/>
      <c r="H22" s="156"/>
      <c r="I22" s="164"/>
    </row>
    <row r="23" spans="1:10" ht="17.25" thickTop="1" thickBot="1">
      <c r="A23" s="8" t="s">
        <v>9</v>
      </c>
      <c r="B23" s="7">
        <v>1</v>
      </c>
      <c r="C23" s="7">
        <v>2</v>
      </c>
      <c r="D23" s="7">
        <v>3</v>
      </c>
      <c r="E23" s="7">
        <v>4</v>
      </c>
      <c r="F23" s="16">
        <v>5</v>
      </c>
      <c r="G23" s="63" t="s">
        <v>61</v>
      </c>
      <c r="H23" s="161">
        <v>7</v>
      </c>
      <c r="I23" s="162"/>
    </row>
    <row r="24" spans="1:10" s="54" customFormat="1" ht="36.75" customHeight="1" thickTop="1" thickBot="1">
      <c r="A24" s="38">
        <v>1</v>
      </c>
      <c r="B24" s="50" t="s">
        <v>67</v>
      </c>
      <c r="C24" s="51" t="s">
        <v>68</v>
      </c>
      <c r="D24" s="51" t="s">
        <v>11</v>
      </c>
      <c r="E24" s="21">
        <v>1.4396</v>
      </c>
      <c r="F24" s="52">
        <v>19333.599999999999</v>
      </c>
      <c r="G24" s="48">
        <f>SUM(E24*F24)</f>
        <v>27832.650559999998</v>
      </c>
      <c r="H24" s="157" t="s">
        <v>83</v>
      </c>
      <c r="I24" s="158"/>
      <c r="J24" s="53"/>
    </row>
    <row r="25" spans="1:10" s="54" customFormat="1" ht="17.25" customHeight="1" thickTop="1" thickBot="1">
      <c r="A25" s="74">
        <v>2</v>
      </c>
      <c r="B25" s="59">
        <v>2137</v>
      </c>
      <c r="C25" s="22" t="s">
        <v>17</v>
      </c>
      <c r="D25" s="22" t="s">
        <v>11</v>
      </c>
      <c r="E25" s="23">
        <v>3.7627000000000002</v>
      </c>
      <c r="F25" s="24">
        <v>17846.400000000001</v>
      </c>
      <c r="G25" s="48">
        <f>SUM(E25*F25)</f>
        <v>67150.649280000012</v>
      </c>
      <c r="H25" s="165" t="s">
        <v>84</v>
      </c>
      <c r="I25" s="158"/>
      <c r="J25" s="53"/>
    </row>
    <row r="26" spans="1:10" s="54" customFormat="1" ht="17.25" customHeight="1" thickTop="1" thickBot="1">
      <c r="A26" s="40">
        <v>3</v>
      </c>
      <c r="B26" s="32" t="s">
        <v>18</v>
      </c>
      <c r="C26" s="15" t="s">
        <v>17</v>
      </c>
      <c r="D26" s="15" t="s">
        <v>11</v>
      </c>
      <c r="E26" s="20">
        <v>0.68899999999999995</v>
      </c>
      <c r="F26" s="24">
        <v>17846.400000000001</v>
      </c>
      <c r="G26" s="48">
        <f t="shared" ref="G26:G52" si="0">SUM(E26*F26)</f>
        <v>12296.169599999999</v>
      </c>
      <c r="H26" s="165" t="s">
        <v>84</v>
      </c>
      <c r="I26" s="158"/>
      <c r="J26" s="53"/>
    </row>
    <row r="27" spans="1:10" s="54" customFormat="1" ht="17.25" customHeight="1" thickTop="1" thickBot="1">
      <c r="A27" s="40">
        <v>4</v>
      </c>
      <c r="B27" s="32" t="s">
        <v>19</v>
      </c>
      <c r="C27" s="15" t="s">
        <v>20</v>
      </c>
      <c r="D27" s="15" t="s">
        <v>11</v>
      </c>
      <c r="E27" s="20">
        <v>1.2358</v>
      </c>
      <c r="F27" s="24">
        <v>17846.400000000001</v>
      </c>
      <c r="G27" s="48">
        <f t="shared" si="0"/>
        <v>22054.581120000003</v>
      </c>
      <c r="H27" s="165" t="s">
        <v>84</v>
      </c>
      <c r="I27" s="158"/>
      <c r="J27" s="53"/>
    </row>
    <row r="28" spans="1:10" s="54" customFormat="1" ht="17.25" customHeight="1" thickTop="1" thickBot="1">
      <c r="A28" s="40">
        <v>5</v>
      </c>
      <c r="B28" s="32" t="s">
        <v>21</v>
      </c>
      <c r="C28" s="15" t="s">
        <v>20</v>
      </c>
      <c r="D28" s="15" t="s">
        <v>11</v>
      </c>
      <c r="E28" s="20">
        <v>1.151</v>
      </c>
      <c r="F28" s="24">
        <v>17846.400000000001</v>
      </c>
      <c r="G28" s="48">
        <f t="shared" si="0"/>
        <v>20541.206400000003</v>
      </c>
      <c r="H28" s="165" t="s">
        <v>84</v>
      </c>
      <c r="I28" s="158"/>
      <c r="J28" s="53"/>
    </row>
    <row r="29" spans="1:10" s="54" customFormat="1" ht="17.25" customHeight="1" thickTop="1" thickBot="1">
      <c r="A29" s="40">
        <v>6</v>
      </c>
      <c r="B29" s="32" t="s">
        <v>22</v>
      </c>
      <c r="C29" s="15" t="s">
        <v>20</v>
      </c>
      <c r="D29" s="15" t="s">
        <v>11</v>
      </c>
      <c r="E29" s="20">
        <v>0.57640000000000002</v>
      </c>
      <c r="F29" s="24">
        <v>17846.400000000001</v>
      </c>
      <c r="G29" s="48">
        <f t="shared" si="0"/>
        <v>10286.664960000002</v>
      </c>
      <c r="H29" s="165" t="s">
        <v>84</v>
      </c>
      <c r="I29" s="158"/>
      <c r="J29" s="53"/>
    </row>
    <row r="30" spans="1:10" s="54" customFormat="1" ht="17.25" customHeight="1" thickTop="1" thickBot="1">
      <c r="A30" s="40">
        <v>7</v>
      </c>
      <c r="B30" s="32" t="s">
        <v>23</v>
      </c>
      <c r="C30" s="15" t="s">
        <v>20</v>
      </c>
      <c r="D30" s="15" t="s">
        <v>11</v>
      </c>
      <c r="E30" s="20">
        <v>0.57589999999999997</v>
      </c>
      <c r="F30" s="24">
        <v>17846.400000000001</v>
      </c>
      <c r="G30" s="48">
        <f t="shared" si="0"/>
        <v>10277.741760000001</v>
      </c>
      <c r="H30" s="165" t="s">
        <v>84</v>
      </c>
      <c r="I30" s="158"/>
      <c r="J30" s="53"/>
    </row>
    <row r="31" spans="1:10" s="54" customFormat="1" ht="17.25" customHeight="1" thickTop="1" thickBot="1">
      <c r="A31" s="40">
        <v>8</v>
      </c>
      <c r="B31" s="32">
        <v>2294</v>
      </c>
      <c r="C31" s="15" t="s">
        <v>20</v>
      </c>
      <c r="D31" s="15" t="s">
        <v>11</v>
      </c>
      <c r="E31" s="20">
        <v>1.1357999999999999</v>
      </c>
      <c r="F31" s="24">
        <v>17846.400000000001</v>
      </c>
      <c r="G31" s="48">
        <f t="shared" si="0"/>
        <v>20269.94112</v>
      </c>
      <c r="H31" s="165" t="s">
        <v>84</v>
      </c>
      <c r="I31" s="158"/>
      <c r="J31" s="53"/>
    </row>
    <row r="32" spans="1:10" s="54" customFormat="1" ht="17.25" customHeight="1" thickTop="1" thickBot="1">
      <c r="A32" s="40">
        <v>9</v>
      </c>
      <c r="B32" s="32">
        <v>2296</v>
      </c>
      <c r="C32" s="15" t="s">
        <v>20</v>
      </c>
      <c r="D32" s="15" t="s">
        <v>11</v>
      </c>
      <c r="E32" s="20">
        <v>1.1640999999999999</v>
      </c>
      <c r="F32" s="24">
        <v>17846.400000000001</v>
      </c>
      <c r="G32" s="48">
        <f t="shared" si="0"/>
        <v>20774.99424</v>
      </c>
      <c r="H32" s="165" t="s">
        <v>84</v>
      </c>
      <c r="I32" s="158"/>
      <c r="J32" s="53"/>
    </row>
    <row r="33" spans="1:10" s="54" customFormat="1" ht="17.25" customHeight="1" thickTop="1" thickBot="1">
      <c r="A33" s="40">
        <v>10</v>
      </c>
      <c r="B33" s="25">
        <v>2301</v>
      </c>
      <c r="C33" s="60" t="s">
        <v>24</v>
      </c>
      <c r="D33" s="15" t="s">
        <v>11</v>
      </c>
      <c r="E33" s="27">
        <v>1.3648</v>
      </c>
      <c r="F33" s="24">
        <v>17846.400000000001</v>
      </c>
      <c r="G33" s="48">
        <f t="shared" si="0"/>
        <v>24356.766720000003</v>
      </c>
      <c r="H33" s="165" t="s">
        <v>84</v>
      </c>
      <c r="I33" s="158"/>
      <c r="J33" s="53"/>
    </row>
    <row r="34" spans="1:10" s="54" customFormat="1" ht="17.25" customHeight="1" thickTop="1" thickBot="1">
      <c r="A34" s="40">
        <v>11</v>
      </c>
      <c r="B34" s="32" t="s">
        <v>25</v>
      </c>
      <c r="C34" s="15" t="s">
        <v>24</v>
      </c>
      <c r="D34" s="15" t="s">
        <v>11</v>
      </c>
      <c r="E34" s="20">
        <v>1.1509</v>
      </c>
      <c r="F34" s="24">
        <v>17846.400000000001</v>
      </c>
      <c r="G34" s="48">
        <f t="shared" si="0"/>
        <v>20539.421760000001</v>
      </c>
      <c r="H34" s="165" t="s">
        <v>84</v>
      </c>
      <c r="I34" s="158"/>
      <c r="J34" s="53"/>
    </row>
    <row r="35" spans="1:10" s="54" customFormat="1" ht="17.25" customHeight="1" thickTop="1" thickBot="1">
      <c r="A35" s="40">
        <v>12</v>
      </c>
      <c r="B35" s="32" t="s">
        <v>26</v>
      </c>
      <c r="C35" s="15" t="s">
        <v>24</v>
      </c>
      <c r="D35" s="15" t="s">
        <v>11</v>
      </c>
      <c r="E35" s="20">
        <v>1.3411999999999999</v>
      </c>
      <c r="F35" s="24">
        <v>17846.400000000001</v>
      </c>
      <c r="G35" s="48">
        <f t="shared" si="0"/>
        <v>23935.591680000001</v>
      </c>
      <c r="H35" s="165" t="s">
        <v>84</v>
      </c>
      <c r="I35" s="158"/>
      <c r="J35" s="53"/>
    </row>
    <row r="36" spans="1:10" s="54" customFormat="1" ht="17.25" customHeight="1" thickTop="1" thickBot="1">
      <c r="A36" s="40">
        <v>13</v>
      </c>
      <c r="B36" s="32" t="s">
        <v>27</v>
      </c>
      <c r="C36" s="15" t="s">
        <v>24</v>
      </c>
      <c r="D36" s="15" t="s">
        <v>11</v>
      </c>
      <c r="E36" s="20">
        <v>0.86319999999999997</v>
      </c>
      <c r="F36" s="24">
        <v>17846.400000000001</v>
      </c>
      <c r="G36" s="48">
        <f t="shared" si="0"/>
        <v>15405.012480000001</v>
      </c>
      <c r="H36" s="165" t="s">
        <v>84</v>
      </c>
      <c r="I36" s="158"/>
      <c r="J36" s="53"/>
    </row>
    <row r="37" spans="1:10" s="54" customFormat="1" ht="17.25" customHeight="1" thickTop="1" thickBot="1">
      <c r="A37" s="40">
        <v>14</v>
      </c>
      <c r="B37" s="32" t="s">
        <v>28</v>
      </c>
      <c r="C37" s="15" t="s">
        <v>29</v>
      </c>
      <c r="D37" s="15" t="s">
        <v>11</v>
      </c>
      <c r="E37" s="20">
        <v>0.57550000000000001</v>
      </c>
      <c r="F37" s="24">
        <v>17846.400000000001</v>
      </c>
      <c r="G37" s="48">
        <f t="shared" si="0"/>
        <v>10270.603200000001</v>
      </c>
      <c r="H37" s="165" t="s">
        <v>84</v>
      </c>
      <c r="I37" s="158"/>
      <c r="J37" s="53"/>
    </row>
    <row r="38" spans="1:10" s="54" customFormat="1" ht="17.25" thickTop="1" thickBot="1">
      <c r="A38" s="36">
        <v>15</v>
      </c>
      <c r="B38" s="58">
        <v>2325</v>
      </c>
      <c r="C38" s="60" t="s">
        <v>29</v>
      </c>
      <c r="D38" s="60" t="s">
        <v>11</v>
      </c>
      <c r="E38" s="28">
        <v>0.33069999999999999</v>
      </c>
      <c r="F38" s="24">
        <v>17846.400000000001</v>
      </c>
      <c r="G38" s="48">
        <f t="shared" si="0"/>
        <v>5901.8044800000007</v>
      </c>
      <c r="H38" s="165" t="s">
        <v>84</v>
      </c>
      <c r="I38" s="158"/>
      <c r="J38" s="53"/>
    </row>
    <row r="39" spans="1:10" s="54" customFormat="1" ht="17.25" customHeight="1" thickTop="1" thickBot="1">
      <c r="A39" s="36">
        <v>16</v>
      </c>
      <c r="B39" s="29">
        <v>2361</v>
      </c>
      <c r="C39" s="15" t="s">
        <v>30</v>
      </c>
      <c r="D39" s="15" t="s">
        <v>11</v>
      </c>
      <c r="E39" s="30">
        <v>1.7804000000000002</v>
      </c>
      <c r="F39" s="24">
        <v>17846.400000000001</v>
      </c>
      <c r="G39" s="48">
        <f t="shared" si="0"/>
        <v>31773.730560000007</v>
      </c>
      <c r="H39" s="165" t="s">
        <v>84</v>
      </c>
      <c r="I39" s="158"/>
      <c r="J39" s="53"/>
    </row>
    <row r="40" spans="1:10" s="54" customFormat="1" ht="17.25" customHeight="1" thickTop="1" thickBot="1">
      <c r="A40" s="36">
        <v>17</v>
      </c>
      <c r="B40" s="32">
        <v>2371</v>
      </c>
      <c r="C40" s="15" t="s">
        <v>30</v>
      </c>
      <c r="D40" s="15" t="s">
        <v>11</v>
      </c>
      <c r="E40" s="20">
        <v>0.91979999999999995</v>
      </c>
      <c r="F40" s="24">
        <v>17846.400000000001</v>
      </c>
      <c r="G40" s="48">
        <f t="shared" si="0"/>
        <v>16415.118720000002</v>
      </c>
      <c r="H40" s="165" t="s">
        <v>84</v>
      </c>
      <c r="I40" s="158"/>
      <c r="J40" s="53"/>
    </row>
    <row r="41" spans="1:10" s="54" customFormat="1" ht="17.25" customHeight="1" thickTop="1" thickBot="1">
      <c r="A41" s="36">
        <v>18</v>
      </c>
      <c r="B41" s="32">
        <v>2372</v>
      </c>
      <c r="C41" s="15" t="s">
        <v>30</v>
      </c>
      <c r="D41" s="15" t="s">
        <v>11</v>
      </c>
      <c r="E41" s="20">
        <v>0.72929999999999995</v>
      </c>
      <c r="F41" s="24">
        <v>17846.400000000001</v>
      </c>
      <c r="G41" s="48">
        <f t="shared" si="0"/>
        <v>13015.37952</v>
      </c>
      <c r="H41" s="165" t="s">
        <v>84</v>
      </c>
      <c r="I41" s="158"/>
      <c r="J41" s="53"/>
    </row>
    <row r="42" spans="1:10" s="54" customFormat="1" ht="17.25" customHeight="1" thickTop="1" thickBot="1">
      <c r="A42" s="36">
        <v>19</v>
      </c>
      <c r="B42" s="32">
        <v>2374</v>
      </c>
      <c r="C42" s="15" t="s">
        <v>30</v>
      </c>
      <c r="D42" s="15" t="s">
        <v>11</v>
      </c>
      <c r="E42" s="20">
        <v>0.70089999999999997</v>
      </c>
      <c r="F42" s="24">
        <v>17846.400000000001</v>
      </c>
      <c r="G42" s="48">
        <f t="shared" si="0"/>
        <v>12508.54176</v>
      </c>
      <c r="H42" s="165" t="s">
        <v>84</v>
      </c>
      <c r="I42" s="158"/>
      <c r="J42" s="53"/>
    </row>
    <row r="43" spans="1:10" s="54" customFormat="1" ht="17.25" customHeight="1" thickTop="1" thickBot="1">
      <c r="A43" s="75">
        <v>20</v>
      </c>
      <c r="B43" s="76">
        <v>2375</v>
      </c>
      <c r="C43" s="39" t="s">
        <v>30</v>
      </c>
      <c r="D43" s="39" t="s">
        <v>11</v>
      </c>
      <c r="E43" s="31">
        <v>1.5858000000000001</v>
      </c>
      <c r="F43" s="24">
        <v>17846.400000000001</v>
      </c>
      <c r="G43" s="48">
        <f t="shared" si="0"/>
        <v>28300.821120000004</v>
      </c>
      <c r="H43" s="165" t="s">
        <v>84</v>
      </c>
      <c r="I43" s="158"/>
      <c r="J43" s="53"/>
    </row>
    <row r="44" spans="1:10" s="54" customFormat="1" ht="17.25" customHeight="1" thickTop="1" thickBot="1">
      <c r="A44" s="36">
        <v>21</v>
      </c>
      <c r="B44" s="32">
        <v>2389</v>
      </c>
      <c r="C44" s="15" t="s">
        <v>31</v>
      </c>
      <c r="D44" s="15" t="s">
        <v>11</v>
      </c>
      <c r="E44" s="20">
        <v>0.73770000000000002</v>
      </c>
      <c r="F44" s="24">
        <v>17846.400000000001</v>
      </c>
      <c r="G44" s="48">
        <f t="shared" si="0"/>
        <v>13165.289280000001</v>
      </c>
      <c r="H44" s="165" t="s">
        <v>84</v>
      </c>
      <c r="I44" s="158"/>
      <c r="J44" s="53"/>
    </row>
    <row r="45" spans="1:10" s="54" customFormat="1" ht="17.25" customHeight="1" thickTop="1" thickBot="1">
      <c r="A45" s="36">
        <v>22</v>
      </c>
      <c r="B45" s="25">
        <v>2401</v>
      </c>
      <c r="C45" s="60" t="s">
        <v>32</v>
      </c>
      <c r="D45" s="15" t="s">
        <v>11</v>
      </c>
      <c r="E45" s="27">
        <v>0.67169999999999996</v>
      </c>
      <c r="F45" s="24">
        <v>17846.400000000001</v>
      </c>
      <c r="G45" s="48">
        <f t="shared" si="0"/>
        <v>11987.426880000001</v>
      </c>
      <c r="H45" s="165" t="s">
        <v>84</v>
      </c>
      <c r="I45" s="158"/>
      <c r="J45" s="53"/>
    </row>
    <row r="46" spans="1:10" s="54" customFormat="1" ht="17.25" customHeight="1" thickTop="1" thickBot="1">
      <c r="A46" s="36">
        <v>23</v>
      </c>
      <c r="B46" s="25">
        <v>2402</v>
      </c>
      <c r="C46" s="60" t="s">
        <v>32</v>
      </c>
      <c r="D46" s="15" t="s">
        <v>11</v>
      </c>
      <c r="E46" s="30">
        <v>0.61170000000000002</v>
      </c>
      <c r="F46" s="24">
        <v>17846.400000000001</v>
      </c>
      <c r="G46" s="48">
        <f t="shared" si="0"/>
        <v>10916.642880000001</v>
      </c>
      <c r="H46" s="165" t="s">
        <v>84</v>
      </c>
      <c r="I46" s="158"/>
      <c r="J46" s="53"/>
    </row>
    <row r="47" spans="1:10" s="54" customFormat="1" ht="17.25" customHeight="1" thickTop="1" thickBot="1">
      <c r="A47" s="36">
        <v>24</v>
      </c>
      <c r="B47" s="32">
        <v>2403</v>
      </c>
      <c r="C47" s="15" t="s">
        <v>32</v>
      </c>
      <c r="D47" s="15" t="s">
        <v>11</v>
      </c>
      <c r="E47" s="33">
        <v>0.57630000000000003</v>
      </c>
      <c r="F47" s="24">
        <v>17846.400000000001</v>
      </c>
      <c r="G47" s="48">
        <f t="shared" si="0"/>
        <v>10284.880320000002</v>
      </c>
      <c r="H47" s="165" t="s">
        <v>84</v>
      </c>
      <c r="I47" s="158"/>
      <c r="J47" s="53"/>
    </row>
    <row r="48" spans="1:10" s="54" customFormat="1" ht="17.25" customHeight="1" thickTop="1" thickBot="1">
      <c r="A48" s="36">
        <v>25</v>
      </c>
      <c r="B48" s="32">
        <v>2405</v>
      </c>
      <c r="C48" s="15" t="s">
        <v>32</v>
      </c>
      <c r="D48" s="15" t="s">
        <v>11</v>
      </c>
      <c r="E48" s="34">
        <v>2.6457999999999999</v>
      </c>
      <c r="F48" s="24">
        <v>17846.400000000001</v>
      </c>
      <c r="G48" s="48">
        <f t="shared" si="0"/>
        <v>47218.005120000002</v>
      </c>
      <c r="H48" s="165" t="s">
        <v>84</v>
      </c>
      <c r="I48" s="158"/>
      <c r="J48" s="53"/>
    </row>
    <row r="49" spans="1:10" s="54" customFormat="1" ht="17.25" customHeight="1" thickTop="1" thickBot="1">
      <c r="A49" s="36">
        <v>26</v>
      </c>
      <c r="B49" s="32">
        <v>2406</v>
      </c>
      <c r="C49" s="15" t="s">
        <v>32</v>
      </c>
      <c r="D49" s="15" t="s">
        <v>11</v>
      </c>
      <c r="E49" s="34">
        <v>1.1402000000000001</v>
      </c>
      <c r="F49" s="24">
        <v>17846.400000000001</v>
      </c>
      <c r="G49" s="48">
        <f t="shared" si="0"/>
        <v>20348.465280000004</v>
      </c>
      <c r="H49" s="165" t="s">
        <v>84</v>
      </c>
      <c r="I49" s="158"/>
      <c r="J49" s="53"/>
    </row>
    <row r="50" spans="1:10" s="54" customFormat="1" ht="17.25" customHeight="1" thickTop="1" thickBot="1">
      <c r="A50" s="40">
        <v>27</v>
      </c>
      <c r="B50" s="32">
        <v>2407</v>
      </c>
      <c r="C50" s="15" t="s">
        <v>32</v>
      </c>
      <c r="D50" s="15" t="s">
        <v>11</v>
      </c>
      <c r="E50" s="34">
        <v>1.1691</v>
      </c>
      <c r="F50" s="24">
        <v>17846.400000000001</v>
      </c>
      <c r="G50" s="48">
        <f t="shared" si="0"/>
        <v>20864.226240000004</v>
      </c>
      <c r="H50" s="165" t="s">
        <v>84</v>
      </c>
      <c r="I50" s="158"/>
      <c r="J50" s="53"/>
    </row>
    <row r="51" spans="1:10" s="54" customFormat="1" ht="17.25" customHeight="1" thickTop="1" thickBot="1">
      <c r="A51" s="36">
        <v>28</v>
      </c>
      <c r="B51" s="32">
        <v>2408</v>
      </c>
      <c r="C51" s="15" t="s">
        <v>32</v>
      </c>
      <c r="D51" s="15" t="s">
        <v>11</v>
      </c>
      <c r="E51" s="34">
        <v>0.91159999999999997</v>
      </c>
      <c r="F51" s="80">
        <v>17846.400000000001</v>
      </c>
      <c r="G51" s="48">
        <f t="shared" si="0"/>
        <v>16268.778240000001</v>
      </c>
      <c r="H51" s="165" t="s">
        <v>84</v>
      </c>
      <c r="I51" s="158"/>
      <c r="J51" s="53"/>
    </row>
    <row r="52" spans="1:10" s="54" customFormat="1" ht="26.25" customHeight="1" thickTop="1" thickBot="1">
      <c r="A52" s="36">
        <v>29</v>
      </c>
      <c r="B52" s="37" t="s">
        <v>33</v>
      </c>
      <c r="C52" s="43" t="s">
        <v>34</v>
      </c>
      <c r="D52" s="26" t="s">
        <v>11</v>
      </c>
      <c r="E52" s="35">
        <v>13.133900000000001</v>
      </c>
      <c r="F52" s="52">
        <v>19333.599999999999</v>
      </c>
      <c r="G52" s="48">
        <f t="shared" si="0"/>
        <v>253925.56904</v>
      </c>
      <c r="H52" s="165" t="s">
        <v>85</v>
      </c>
      <c r="I52" s="158"/>
      <c r="J52" s="53"/>
    </row>
    <row r="53" spans="1:10" ht="16.5" thickBot="1">
      <c r="A53" s="139" t="s">
        <v>64</v>
      </c>
      <c r="B53" s="172"/>
      <c r="C53" s="172"/>
      <c r="D53" s="173"/>
      <c r="E53" s="9">
        <v>44.6708</v>
      </c>
      <c r="F53" s="10" t="s">
        <v>12</v>
      </c>
      <c r="G53" s="49">
        <f>SUM(G24:G52)</f>
        <v>818886.67431999999</v>
      </c>
      <c r="H53" s="142" t="s">
        <v>12</v>
      </c>
      <c r="I53" s="143"/>
    </row>
    <row r="55" spans="1:10">
      <c r="A55" s="1" t="s">
        <v>70</v>
      </c>
    </row>
    <row r="56" spans="1:10" ht="16.5" thickBot="1"/>
    <row r="57" spans="1:10" ht="23.25" customHeight="1" thickTop="1">
      <c r="A57" s="146" t="s">
        <v>3</v>
      </c>
      <c r="B57" s="148" t="s">
        <v>5</v>
      </c>
      <c r="C57" s="150" t="s">
        <v>6</v>
      </c>
      <c r="D57" s="152" t="s">
        <v>8</v>
      </c>
      <c r="E57" s="148" t="s">
        <v>7</v>
      </c>
      <c r="F57" s="150" t="s">
        <v>60</v>
      </c>
      <c r="G57" s="155" t="s">
        <v>62</v>
      </c>
      <c r="H57" s="155" t="s">
        <v>4</v>
      </c>
      <c r="I57" s="163"/>
    </row>
    <row r="58" spans="1:10" ht="16.5" thickBot="1">
      <c r="A58" s="147"/>
      <c r="B58" s="149"/>
      <c r="C58" s="151"/>
      <c r="D58" s="153"/>
      <c r="E58" s="149"/>
      <c r="F58" s="154"/>
      <c r="G58" s="156"/>
      <c r="H58" s="156"/>
      <c r="I58" s="164"/>
    </row>
    <row r="59" spans="1:10" ht="17.25" thickTop="1" thickBot="1">
      <c r="A59" s="8" t="s">
        <v>9</v>
      </c>
      <c r="B59" s="7">
        <v>1</v>
      </c>
      <c r="C59" s="7">
        <v>2</v>
      </c>
      <c r="D59" s="7">
        <v>3</v>
      </c>
      <c r="E59" s="7">
        <v>4</v>
      </c>
      <c r="F59" s="7">
        <v>5</v>
      </c>
      <c r="G59" s="61" t="s">
        <v>61</v>
      </c>
      <c r="H59" s="161">
        <v>7</v>
      </c>
      <c r="I59" s="162"/>
    </row>
    <row r="60" spans="1:10" s="54" customFormat="1" ht="17.25" customHeight="1" thickTop="1" thickBot="1">
      <c r="A60" s="40">
        <v>1</v>
      </c>
      <c r="B60" s="32">
        <v>4517</v>
      </c>
      <c r="C60" s="15" t="s">
        <v>35</v>
      </c>
      <c r="D60" s="15" t="s">
        <v>11</v>
      </c>
      <c r="E60" s="20">
        <v>1.7214</v>
      </c>
      <c r="F60" s="24">
        <v>17846.400000000001</v>
      </c>
      <c r="G60" s="48">
        <f t="shared" ref="G60:G108" si="1">SUM(E60*F60)</f>
        <v>30720.792960000002</v>
      </c>
      <c r="H60" s="165" t="s">
        <v>84</v>
      </c>
      <c r="I60" s="158"/>
      <c r="J60" s="53"/>
    </row>
    <row r="61" spans="1:10" s="54" customFormat="1" ht="17.25" customHeight="1" thickTop="1" thickBot="1">
      <c r="A61" s="40">
        <v>2</v>
      </c>
      <c r="B61" s="32">
        <v>4523</v>
      </c>
      <c r="C61" s="15" t="s">
        <v>35</v>
      </c>
      <c r="D61" s="15" t="s">
        <v>16</v>
      </c>
      <c r="E61" s="20">
        <v>0.20979999999999999</v>
      </c>
      <c r="F61" s="24">
        <v>17846.400000000001</v>
      </c>
      <c r="G61" s="48">
        <f t="shared" si="1"/>
        <v>3744.17472</v>
      </c>
      <c r="H61" s="165" t="s">
        <v>84</v>
      </c>
      <c r="I61" s="158"/>
      <c r="J61" s="53"/>
    </row>
    <row r="62" spans="1:10" s="54" customFormat="1" ht="34.5" customHeight="1" thickTop="1" thickBot="1">
      <c r="A62" s="40">
        <v>3</v>
      </c>
      <c r="B62" s="32">
        <v>5477</v>
      </c>
      <c r="C62" s="15" t="s">
        <v>35</v>
      </c>
      <c r="D62" s="15" t="s">
        <v>11</v>
      </c>
      <c r="E62" s="20">
        <v>0.17169999999999999</v>
      </c>
      <c r="F62" s="52">
        <v>19333.599999999999</v>
      </c>
      <c r="G62" s="48">
        <f t="shared" si="1"/>
        <v>3319.5791199999994</v>
      </c>
      <c r="H62" s="157" t="s">
        <v>83</v>
      </c>
      <c r="I62" s="158"/>
      <c r="J62" s="53"/>
    </row>
    <row r="63" spans="1:10" s="54" customFormat="1" ht="17.25" customHeight="1" thickTop="1" thickBot="1">
      <c r="A63" s="36">
        <v>4</v>
      </c>
      <c r="B63" s="58">
        <v>5559</v>
      </c>
      <c r="C63" s="60" t="s">
        <v>36</v>
      </c>
      <c r="D63" s="60" t="s">
        <v>11</v>
      </c>
      <c r="E63" s="28">
        <v>6.9599999999999995E-2</v>
      </c>
      <c r="F63" s="77">
        <v>14872</v>
      </c>
      <c r="G63" s="48">
        <f t="shared" si="1"/>
        <v>1035.0911999999998</v>
      </c>
      <c r="H63" s="157"/>
      <c r="I63" s="158"/>
      <c r="J63" s="53"/>
    </row>
    <row r="64" spans="1:10" s="54" customFormat="1" ht="17.25" thickTop="1" thickBot="1">
      <c r="A64" s="40">
        <v>5</v>
      </c>
      <c r="B64" s="32">
        <v>5716</v>
      </c>
      <c r="C64" s="15" t="s">
        <v>37</v>
      </c>
      <c r="D64" s="15" t="s">
        <v>11</v>
      </c>
      <c r="E64" s="20">
        <v>0.32279999999999998</v>
      </c>
      <c r="F64" s="19">
        <v>17846.400000000001</v>
      </c>
      <c r="G64" s="48">
        <f t="shared" si="1"/>
        <v>5760.8179200000004</v>
      </c>
      <c r="H64" s="157" t="s">
        <v>84</v>
      </c>
      <c r="I64" s="158"/>
      <c r="J64" s="53"/>
    </row>
    <row r="65" spans="1:10" s="54" customFormat="1" ht="17.25" thickTop="1" thickBot="1">
      <c r="A65" s="40">
        <v>6</v>
      </c>
      <c r="B65" s="78">
        <v>5747</v>
      </c>
      <c r="C65" s="60" t="s">
        <v>13</v>
      </c>
      <c r="D65" s="60" t="s">
        <v>11</v>
      </c>
      <c r="E65" s="28">
        <v>1.7767999999999999</v>
      </c>
      <c r="F65" s="19">
        <v>17846.400000000001</v>
      </c>
      <c r="G65" s="48">
        <f t="shared" si="1"/>
        <v>31709.483520000002</v>
      </c>
      <c r="H65" s="157" t="s">
        <v>84</v>
      </c>
      <c r="I65" s="158"/>
      <c r="J65" s="53"/>
    </row>
    <row r="66" spans="1:10" s="54" customFormat="1" ht="17.25" customHeight="1" thickTop="1" thickBot="1">
      <c r="A66" s="40">
        <v>7</v>
      </c>
      <c r="B66" s="32" t="s">
        <v>38</v>
      </c>
      <c r="C66" s="15" t="s">
        <v>13</v>
      </c>
      <c r="D66" s="15" t="s">
        <v>11</v>
      </c>
      <c r="E66" s="32">
        <v>0.79110000000000003</v>
      </c>
      <c r="F66" s="19">
        <v>17846.400000000001</v>
      </c>
      <c r="G66" s="48">
        <f t="shared" si="1"/>
        <v>14118.287040000001</v>
      </c>
      <c r="H66" s="157" t="s">
        <v>84</v>
      </c>
      <c r="I66" s="158"/>
      <c r="J66" s="53"/>
    </row>
    <row r="67" spans="1:10" s="54" customFormat="1" ht="17.25" customHeight="1" thickTop="1" thickBot="1">
      <c r="A67" s="40">
        <v>8</v>
      </c>
      <c r="B67" s="32">
        <v>5778</v>
      </c>
      <c r="C67" s="15" t="s">
        <v>13</v>
      </c>
      <c r="D67" s="15" t="s">
        <v>11</v>
      </c>
      <c r="E67" s="20">
        <v>0.8266</v>
      </c>
      <c r="F67" s="19">
        <v>17846.400000000001</v>
      </c>
      <c r="G67" s="48">
        <f t="shared" si="1"/>
        <v>14751.834240000002</v>
      </c>
      <c r="H67" s="157" t="s">
        <v>84</v>
      </c>
      <c r="I67" s="158"/>
      <c r="J67" s="53"/>
    </row>
    <row r="68" spans="1:10" s="54" customFormat="1" ht="17.25" thickTop="1" thickBot="1">
      <c r="A68" s="40">
        <v>9</v>
      </c>
      <c r="B68" s="32">
        <v>5804</v>
      </c>
      <c r="C68" s="15" t="s">
        <v>13</v>
      </c>
      <c r="D68" s="15" t="s">
        <v>11</v>
      </c>
      <c r="E68" s="20">
        <v>0.60070000000000001</v>
      </c>
      <c r="F68" s="19">
        <v>17846.400000000001</v>
      </c>
      <c r="G68" s="48">
        <f t="shared" si="1"/>
        <v>10720.332480000001</v>
      </c>
      <c r="H68" s="157" t="s">
        <v>84</v>
      </c>
      <c r="I68" s="158"/>
      <c r="J68" s="53"/>
    </row>
    <row r="69" spans="1:10" s="54" customFormat="1" ht="17.25" customHeight="1" thickTop="1" thickBot="1">
      <c r="A69" s="36">
        <v>10</v>
      </c>
      <c r="B69" s="25">
        <v>6038</v>
      </c>
      <c r="C69" s="60" t="s">
        <v>39</v>
      </c>
      <c r="D69" s="60" t="s">
        <v>11</v>
      </c>
      <c r="E69" s="20">
        <v>1.2104999999999999</v>
      </c>
      <c r="F69" s="19">
        <v>17846.400000000001</v>
      </c>
      <c r="G69" s="48">
        <f t="shared" si="1"/>
        <v>21603.067200000001</v>
      </c>
      <c r="H69" s="157" t="s">
        <v>84</v>
      </c>
      <c r="I69" s="158"/>
      <c r="J69" s="53"/>
    </row>
    <row r="70" spans="1:10" s="54" customFormat="1" ht="17.25" thickTop="1" thickBot="1">
      <c r="A70" s="166">
        <v>11</v>
      </c>
      <c r="B70" s="168" t="s">
        <v>59</v>
      </c>
      <c r="C70" s="170" t="s">
        <v>41</v>
      </c>
      <c r="D70" s="39" t="s">
        <v>11</v>
      </c>
      <c r="E70" s="20">
        <v>0.48699999999999999</v>
      </c>
      <c r="F70" s="19">
        <v>17846.400000000001</v>
      </c>
      <c r="G70" s="174">
        <f>SUM(E70*F70)+(E71*F71)</f>
        <v>9317.6468000000004</v>
      </c>
      <c r="H70" s="157" t="s">
        <v>84</v>
      </c>
      <c r="I70" s="158"/>
      <c r="J70" s="53"/>
    </row>
    <row r="71" spans="1:10" s="54" customFormat="1" ht="17.25" thickTop="1" thickBot="1">
      <c r="A71" s="167"/>
      <c r="B71" s="169"/>
      <c r="C71" s="171"/>
      <c r="D71" s="39" t="s">
        <v>58</v>
      </c>
      <c r="E71" s="20">
        <v>0.1474</v>
      </c>
      <c r="F71" s="19">
        <v>4250</v>
      </c>
      <c r="G71" s="174"/>
      <c r="H71" s="175"/>
      <c r="I71" s="176"/>
      <c r="J71" s="53"/>
    </row>
    <row r="72" spans="1:10" s="54" customFormat="1" ht="17.25" thickTop="1" thickBot="1">
      <c r="A72" s="40">
        <v>12</v>
      </c>
      <c r="B72" s="32" t="s">
        <v>40</v>
      </c>
      <c r="C72" s="15" t="s">
        <v>41</v>
      </c>
      <c r="D72" s="15" t="s">
        <v>11</v>
      </c>
      <c r="E72" s="20">
        <v>0.2077</v>
      </c>
      <c r="F72" s="19">
        <v>17846.400000000001</v>
      </c>
      <c r="G72" s="48">
        <f t="shared" si="1"/>
        <v>3706.6972800000003</v>
      </c>
      <c r="H72" s="157" t="s">
        <v>84</v>
      </c>
      <c r="I72" s="158"/>
      <c r="J72" s="53"/>
    </row>
    <row r="73" spans="1:10" s="54" customFormat="1" ht="17.25" customHeight="1" thickTop="1" thickBot="1">
      <c r="A73" s="36">
        <f>SUM(A72+1)</f>
        <v>13</v>
      </c>
      <c r="B73" s="76">
        <v>6141</v>
      </c>
      <c r="C73" s="39" t="s">
        <v>42</v>
      </c>
      <c r="D73" s="39" t="s">
        <v>11</v>
      </c>
      <c r="E73" s="31">
        <v>1.0248999999999999</v>
      </c>
      <c r="F73" s="19">
        <v>17846.400000000001</v>
      </c>
      <c r="G73" s="48">
        <f t="shared" si="1"/>
        <v>18290.77536</v>
      </c>
      <c r="H73" s="157" t="s">
        <v>84</v>
      </c>
      <c r="I73" s="158"/>
      <c r="J73" s="53"/>
    </row>
    <row r="74" spans="1:10" s="54" customFormat="1" ht="17.25" thickTop="1" thickBot="1">
      <c r="A74" s="36">
        <f t="shared" ref="A74:A108" si="2">SUM(A73+1)</f>
        <v>14</v>
      </c>
      <c r="B74" s="32">
        <v>6162</v>
      </c>
      <c r="C74" s="15" t="s">
        <v>43</v>
      </c>
      <c r="D74" s="15" t="s">
        <v>11</v>
      </c>
      <c r="E74" s="20">
        <v>0.38219999999999998</v>
      </c>
      <c r="F74" s="19">
        <v>17846.400000000001</v>
      </c>
      <c r="G74" s="48">
        <f t="shared" si="1"/>
        <v>6820.89408</v>
      </c>
      <c r="H74" s="157" t="s">
        <v>84</v>
      </c>
      <c r="I74" s="158"/>
      <c r="J74" s="53"/>
    </row>
    <row r="75" spans="1:10" s="54" customFormat="1" ht="17.25" thickTop="1" thickBot="1">
      <c r="A75" s="36">
        <f t="shared" si="2"/>
        <v>15</v>
      </c>
      <c r="B75" s="32">
        <v>6163</v>
      </c>
      <c r="C75" s="15" t="s">
        <v>44</v>
      </c>
      <c r="D75" s="15" t="s">
        <v>11</v>
      </c>
      <c r="E75" s="20">
        <v>1.6977</v>
      </c>
      <c r="F75" s="19">
        <v>17846.400000000001</v>
      </c>
      <c r="G75" s="48">
        <f t="shared" si="1"/>
        <v>30297.833280000003</v>
      </c>
      <c r="H75" s="157" t="s">
        <v>84</v>
      </c>
      <c r="I75" s="158"/>
      <c r="J75" s="53"/>
    </row>
    <row r="76" spans="1:10" s="54" customFormat="1" ht="17.25" customHeight="1" thickTop="1" thickBot="1">
      <c r="A76" s="36">
        <f t="shared" si="2"/>
        <v>16</v>
      </c>
      <c r="B76" s="32" t="s">
        <v>45</v>
      </c>
      <c r="C76" s="15" t="s">
        <v>44</v>
      </c>
      <c r="D76" s="15" t="s">
        <v>11</v>
      </c>
      <c r="E76" s="20">
        <v>0.57550000000000001</v>
      </c>
      <c r="F76" s="19">
        <v>17846.400000000001</v>
      </c>
      <c r="G76" s="48">
        <f t="shared" si="1"/>
        <v>10270.603200000001</v>
      </c>
      <c r="H76" s="157" t="s">
        <v>84</v>
      </c>
      <c r="I76" s="158"/>
      <c r="J76" s="53"/>
    </row>
    <row r="77" spans="1:10" s="54" customFormat="1" ht="17.25" customHeight="1" thickTop="1" thickBot="1">
      <c r="A77" s="36">
        <f t="shared" si="2"/>
        <v>17</v>
      </c>
      <c r="B77" s="32" t="s">
        <v>46</v>
      </c>
      <c r="C77" s="15" t="s">
        <v>44</v>
      </c>
      <c r="D77" s="15" t="s">
        <v>11</v>
      </c>
      <c r="E77" s="20">
        <v>1.036</v>
      </c>
      <c r="F77" s="19">
        <v>17846.400000000001</v>
      </c>
      <c r="G77" s="81">
        <f t="shared" si="1"/>
        <v>18488.870400000003</v>
      </c>
      <c r="H77" s="157" t="s">
        <v>84</v>
      </c>
      <c r="I77" s="158"/>
      <c r="J77" s="53"/>
    </row>
    <row r="78" spans="1:10" s="54" customFormat="1" ht="17.25" customHeight="1" thickTop="1" thickBot="1">
      <c r="A78" s="36">
        <f t="shared" si="2"/>
        <v>18</v>
      </c>
      <c r="B78" s="32" t="s">
        <v>47</v>
      </c>
      <c r="C78" s="15" t="s">
        <v>44</v>
      </c>
      <c r="D78" s="15" t="s">
        <v>11</v>
      </c>
      <c r="E78" s="20">
        <v>0.51759999999999995</v>
      </c>
      <c r="F78" s="19">
        <v>17846.400000000001</v>
      </c>
      <c r="G78" s="48">
        <f t="shared" si="1"/>
        <v>9237.2966400000005</v>
      </c>
      <c r="H78" s="157" t="s">
        <v>84</v>
      </c>
      <c r="I78" s="158"/>
      <c r="J78" s="53"/>
    </row>
    <row r="79" spans="1:10" s="54" customFormat="1" ht="17.25" customHeight="1" thickTop="1" thickBot="1">
      <c r="A79" s="36">
        <f t="shared" si="2"/>
        <v>19</v>
      </c>
      <c r="B79" s="32" t="s">
        <v>48</v>
      </c>
      <c r="C79" s="15" t="s">
        <v>44</v>
      </c>
      <c r="D79" s="15" t="s">
        <v>11</v>
      </c>
      <c r="E79" s="20">
        <v>0.51759999999999995</v>
      </c>
      <c r="F79" s="19">
        <v>17846.400000000001</v>
      </c>
      <c r="G79" s="48">
        <f t="shared" si="1"/>
        <v>9237.2966400000005</v>
      </c>
      <c r="H79" s="157" t="s">
        <v>84</v>
      </c>
      <c r="I79" s="158"/>
      <c r="J79" s="53"/>
    </row>
    <row r="80" spans="1:10" s="54" customFormat="1" ht="17.25" customHeight="1" thickTop="1" thickBot="1">
      <c r="A80" s="36">
        <f t="shared" si="2"/>
        <v>20</v>
      </c>
      <c r="B80" s="32">
        <v>6192</v>
      </c>
      <c r="C80" s="15" t="s">
        <v>44</v>
      </c>
      <c r="D80" s="15" t="s">
        <v>11</v>
      </c>
      <c r="E80" s="20">
        <v>1.4444999999999999</v>
      </c>
      <c r="F80" s="19">
        <v>17846.400000000001</v>
      </c>
      <c r="G80" s="48">
        <f t="shared" si="1"/>
        <v>25779.124800000001</v>
      </c>
      <c r="H80" s="157" t="s">
        <v>84</v>
      </c>
      <c r="I80" s="158"/>
      <c r="J80" s="53"/>
    </row>
    <row r="81" spans="1:10" s="54" customFormat="1" ht="17.25" customHeight="1" thickTop="1" thickBot="1">
      <c r="A81" s="36">
        <f t="shared" si="2"/>
        <v>21</v>
      </c>
      <c r="B81" s="32">
        <v>6193</v>
      </c>
      <c r="C81" s="15" t="s">
        <v>44</v>
      </c>
      <c r="D81" s="15" t="s">
        <v>11</v>
      </c>
      <c r="E81" s="20">
        <v>3.2161</v>
      </c>
      <c r="F81" s="19">
        <v>17846.400000000001</v>
      </c>
      <c r="G81" s="48">
        <f t="shared" si="1"/>
        <v>57395.807040000007</v>
      </c>
      <c r="H81" s="157" t="s">
        <v>84</v>
      </c>
      <c r="I81" s="158"/>
      <c r="J81" s="53"/>
    </row>
    <row r="82" spans="1:10" s="54" customFormat="1" ht="17.25" customHeight="1" thickTop="1" thickBot="1">
      <c r="A82" s="36">
        <f t="shared" si="2"/>
        <v>22</v>
      </c>
      <c r="B82" s="32">
        <v>6241</v>
      </c>
      <c r="C82" s="15" t="s">
        <v>49</v>
      </c>
      <c r="D82" s="15" t="s">
        <v>11</v>
      </c>
      <c r="E82" s="20">
        <v>1.2060999999999999</v>
      </c>
      <c r="F82" s="19">
        <v>17846.400000000001</v>
      </c>
      <c r="G82" s="48">
        <f t="shared" si="1"/>
        <v>21524.54304</v>
      </c>
      <c r="H82" s="157" t="s">
        <v>84</v>
      </c>
      <c r="I82" s="158"/>
      <c r="J82" s="53"/>
    </row>
    <row r="83" spans="1:10" s="54" customFormat="1" ht="17.25" customHeight="1" thickTop="1" thickBot="1">
      <c r="A83" s="36">
        <f t="shared" si="2"/>
        <v>23</v>
      </c>
      <c r="B83" s="32">
        <v>6274</v>
      </c>
      <c r="C83" s="15" t="s">
        <v>49</v>
      </c>
      <c r="D83" s="15" t="s">
        <v>11</v>
      </c>
      <c r="E83" s="20">
        <v>1.7487999999999999</v>
      </c>
      <c r="F83" s="19">
        <v>17846.400000000001</v>
      </c>
      <c r="G83" s="48">
        <f t="shared" si="1"/>
        <v>31209.784320000002</v>
      </c>
      <c r="H83" s="157" t="s">
        <v>84</v>
      </c>
      <c r="I83" s="158"/>
      <c r="J83" s="53"/>
    </row>
    <row r="84" spans="1:10" s="54" customFormat="1" ht="17.25" customHeight="1" thickTop="1" thickBot="1">
      <c r="A84" s="36">
        <f t="shared" si="2"/>
        <v>24</v>
      </c>
      <c r="B84" s="32">
        <v>6275</v>
      </c>
      <c r="C84" s="15" t="s">
        <v>49</v>
      </c>
      <c r="D84" s="15" t="s">
        <v>11</v>
      </c>
      <c r="E84" s="20">
        <v>0.27860000000000001</v>
      </c>
      <c r="F84" s="19">
        <v>17846.400000000001</v>
      </c>
      <c r="G84" s="48">
        <f t="shared" si="1"/>
        <v>4972.0070400000004</v>
      </c>
      <c r="H84" s="157" t="s">
        <v>84</v>
      </c>
      <c r="I84" s="158"/>
      <c r="J84" s="53"/>
    </row>
    <row r="85" spans="1:10" s="54" customFormat="1" ht="17.25" customHeight="1" thickTop="1" thickBot="1">
      <c r="A85" s="36">
        <f t="shared" si="2"/>
        <v>25</v>
      </c>
      <c r="B85" s="58">
        <v>6278</v>
      </c>
      <c r="C85" s="60" t="s">
        <v>49</v>
      </c>
      <c r="D85" s="60" t="s">
        <v>11</v>
      </c>
      <c r="E85" s="28">
        <v>2.5992000000000002</v>
      </c>
      <c r="F85" s="19">
        <v>17846.400000000001</v>
      </c>
      <c r="G85" s="48">
        <f t="shared" si="1"/>
        <v>46386.362880000008</v>
      </c>
      <c r="H85" s="157" t="s">
        <v>84</v>
      </c>
      <c r="I85" s="158"/>
      <c r="J85" s="53"/>
    </row>
    <row r="86" spans="1:10" s="54" customFormat="1" ht="17.25" customHeight="1" thickTop="1" thickBot="1">
      <c r="A86" s="36">
        <f t="shared" si="2"/>
        <v>26</v>
      </c>
      <c r="B86" s="29">
        <v>6328</v>
      </c>
      <c r="C86" s="15" t="s">
        <v>51</v>
      </c>
      <c r="D86" s="15" t="s">
        <v>11</v>
      </c>
      <c r="E86" s="20">
        <v>1.2598</v>
      </c>
      <c r="F86" s="19">
        <v>17846.400000000001</v>
      </c>
      <c r="G86" s="48">
        <f t="shared" si="1"/>
        <v>22482.894720000004</v>
      </c>
      <c r="H86" s="157" t="s">
        <v>84</v>
      </c>
      <c r="I86" s="158"/>
      <c r="J86" s="53"/>
    </row>
    <row r="87" spans="1:10" s="54" customFormat="1" ht="17.25" customHeight="1" thickTop="1" thickBot="1">
      <c r="A87" s="40">
        <f t="shared" si="2"/>
        <v>27</v>
      </c>
      <c r="B87" s="41">
        <v>6344</v>
      </c>
      <c r="C87" s="42" t="s">
        <v>50</v>
      </c>
      <c r="D87" s="42" t="s">
        <v>11</v>
      </c>
      <c r="E87" s="23">
        <v>0.7339</v>
      </c>
      <c r="F87" s="19">
        <v>17846.400000000001</v>
      </c>
      <c r="G87" s="48">
        <f t="shared" si="1"/>
        <v>13097.472960000001</v>
      </c>
      <c r="H87" s="157" t="s">
        <v>84</v>
      </c>
      <c r="I87" s="158"/>
      <c r="J87" s="53"/>
    </row>
    <row r="88" spans="1:10" s="54" customFormat="1" ht="17.25" customHeight="1" thickTop="1" thickBot="1">
      <c r="A88" s="36">
        <f t="shared" si="2"/>
        <v>28</v>
      </c>
      <c r="B88" s="32">
        <v>6345</v>
      </c>
      <c r="C88" s="15" t="s">
        <v>50</v>
      </c>
      <c r="D88" s="15" t="s">
        <v>11</v>
      </c>
      <c r="E88" s="20">
        <v>1.9294</v>
      </c>
      <c r="F88" s="19">
        <v>17846.400000000001</v>
      </c>
      <c r="G88" s="48">
        <f t="shared" si="1"/>
        <v>34432.844160000001</v>
      </c>
      <c r="H88" s="157" t="s">
        <v>84</v>
      </c>
      <c r="I88" s="158"/>
      <c r="J88" s="53"/>
    </row>
    <row r="89" spans="1:10" s="54" customFormat="1" ht="17.25" customHeight="1" thickTop="1" thickBot="1">
      <c r="A89" s="36">
        <f t="shared" si="2"/>
        <v>29</v>
      </c>
      <c r="B89" s="32" t="s">
        <v>52</v>
      </c>
      <c r="C89" s="15" t="s">
        <v>50</v>
      </c>
      <c r="D89" s="15" t="s">
        <v>11</v>
      </c>
      <c r="E89" s="20">
        <v>1.6193</v>
      </c>
      <c r="F89" s="19">
        <v>17846.400000000001</v>
      </c>
      <c r="G89" s="48">
        <f t="shared" si="1"/>
        <v>28898.675520000001</v>
      </c>
      <c r="H89" s="157" t="s">
        <v>84</v>
      </c>
      <c r="I89" s="158"/>
      <c r="J89" s="53"/>
    </row>
    <row r="90" spans="1:10" s="54" customFormat="1" ht="17.25" customHeight="1" thickTop="1" thickBot="1">
      <c r="A90" s="36">
        <f t="shared" si="2"/>
        <v>30</v>
      </c>
      <c r="B90" s="32" t="s">
        <v>53</v>
      </c>
      <c r="C90" s="15" t="s">
        <v>50</v>
      </c>
      <c r="D90" s="15" t="s">
        <v>11</v>
      </c>
      <c r="E90" s="20">
        <v>1.1509</v>
      </c>
      <c r="F90" s="19">
        <v>17846.400000000001</v>
      </c>
      <c r="G90" s="48">
        <f t="shared" si="1"/>
        <v>20539.421760000001</v>
      </c>
      <c r="H90" s="157" t="s">
        <v>84</v>
      </c>
      <c r="I90" s="158"/>
      <c r="J90" s="53"/>
    </row>
    <row r="91" spans="1:10" s="54" customFormat="1" ht="17.25" customHeight="1" thickTop="1" thickBot="1">
      <c r="A91" s="36">
        <f t="shared" si="2"/>
        <v>31</v>
      </c>
      <c r="B91" s="58" t="s">
        <v>54</v>
      </c>
      <c r="C91" s="60" t="s">
        <v>50</v>
      </c>
      <c r="D91" s="60" t="s">
        <v>11</v>
      </c>
      <c r="E91" s="28">
        <v>1.7264999999999999</v>
      </c>
      <c r="F91" s="19">
        <v>17846.400000000001</v>
      </c>
      <c r="G91" s="48">
        <f t="shared" si="1"/>
        <v>30811.809600000001</v>
      </c>
      <c r="H91" s="157" t="s">
        <v>84</v>
      </c>
      <c r="I91" s="158"/>
      <c r="J91" s="53"/>
    </row>
    <row r="92" spans="1:10" s="54" customFormat="1" ht="17.25" customHeight="1" thickTop="1" thickBot="1">
      <c r="A92" s="36">
        <f t="shared" si="2"/>
        <v>32</v>
      </c>
      <c r="B92" s="32">
        <v>6370</v>
      </c>
      <c r="C92" s="15" t="s">
        <v>50</v>
      </c>
      <c r="D92" s="15" t="s">
        <v>11</v>
      </c>
      <c r="E92" s="20">
        <v>0.88449999999999995</v>
      </c>
      <c r="F92" s="19">
        <v>17846.400000000001</v>
      </c>
      <c r="G92" s="48">
        <f t="shared" si="1"/>
        <v>15785.140800000001</v>
      </c>
      <c r="H92" s="157" t="s">
        <v>84</v>
      </c>
      <c r="I92" s="158"/>
      <c r="J92" s="53"/>
    </row>
    <row r="93" spans="1:10" s="54" customFormat="1" ht="17.25" customHeight="1" thickTop="1" thickBot="1">
      <c r="A93" s="36">
        <f t="shared" si="2"/>
        <v>33</v>
      </c>
      <c r="B93" s="32">
        <v>6371</v>
      </c>
      <c r="C93" s="15" t="s">
        <v>50</v>
      </c>
      <c r="D93" s="15" t="s">
        <v>11</v>
      </c>
      <c r="E93" s="20">
        <v>1.9049</v>
      </c>
      <c r="F93" s="19">
        <v>17846.400000000001</v>
      </c>
      <c r="G93" s="48">
        <f t="shared" si="1"/>
        <v>33995.607360000002</v>
      </c>
      <c r="H93" s="157" t="s">
        <v>84</v>
      </c>
      <c r="I93" s="158"/>
      <c r="J93" s="53"/>
    </row>
    <row r="94" spans="1:10" s="54" customFormat="1" ht="17.25" customHeight="1" thickTop="1" thickBot="1">
      <c r="A94" s="36">
        <f t="shared" si="2"/>
        <v>34</v>
      </c>
      <c r="B94" s="32">
        <v>6372</v>
      </c>
      <c r="C94" s="15" t="s">
        <v>50</v>
      </c>
      <c r="D94" s="15" t="s">
        <v>11</v>
      </c>
      <c r="E94" s="20">
        <v>0.83479999999999999</v>
      </c>
      <c r="F94" s="19">
        <v>17846.400000000001</v>
      </c>
      <c r="G94" s="48">
        <f t="shared" si="1"/>
        <v>14898.174720000001</v>
      </c>
      <c r="H94" s="157" t="s">
        <v>84</v>
      </c>
      <c r="I94" s="158"/>
      <c r="J94" s="53"/>
    </row>
    <row r="95" spans="1:10" s="54" customFormat="1" ht="17.25" customHeight="1" thickTop="1" thickBot="1">
      <c r="A95" s="36">
        <f t="shared" si="2"/>
        <v>35</v>
      </c>
      <c r="B95" s="32">
        <v>6374</v>
      </c>
      <c r="C95" s="15" t="s">
        <v>50</v>
      </c>
      <c r="D95" s="15" t="s">
        <v>11</v>
      </c>
      <c r="E95" s="20">
        <v>0.64090000000000003</v>
      </c>
      <c r="F95" s="19">
        <v>17846.400000000001</v>
      </c>
      <c r="G95" s="48">
        <f t="shared" si="1"/>
        <v>11437.757760000002</v>
      </c>
      <c r="H95" s="157" t="s">
        <v>84</v>
      </c>
      <c r="I95" s="158"/>
      <c r="J95" s="53"/>
    </row>
    <row r="96" spans="1:10" s="54" customFormat="1" ht="17.25" customHeight="1" thickTop="1" thickBot="1">
      <c r="A96" s="36">
        <f t="shared" si="2"/>
        <v>36</v>
      </c>
      <c r="B96" s="32">
        <v>6375</v>
      </c>
      <c r="C96" s="15" t="s">
        <v>50</v>
      </c>
      <c r="D96" s="15" t="s">
        <v>11</v>
      </c>
      <c r="E96" s="20">
        <v>0.61329999999999996</v>
      </c>
      <c r="F96" s="19">
        <v>17846.400000000001</v>
      </c>
      <c r="G96" s="48">
        <f t="shared" si="1"/>
        <v>10945.197120000001</v>
      </c>
      <c r="H96" s="157" t="s">
        <v>84</v>
      </c>
      <c r="I96" s="158"/>
      <c r="J96" s="53"/>
    </row>
    <row r="97" spans="1:10" s="54" customFormat="1" ht="17.25" customHeight="1" thickTop="1" thickBot="1">
      <c r="A97" s="36">
        <f t="shared" si="2"/>
        <v>37</v>
      </c>
      <c r="B97" s="32">
        <v>6376</v>
      </c>
      <c r="C97" s="15" t="s">
        <v>50</v>
      </c>
      <c r="D97" s="15" t="s">
        <v>11</v>
      </c>
      <c r="E97" s="20">
        <v>1.5310999999999999</v>
      </c>
      <c r="F97" s="19">
        <v>17846.400000000001</v>
      </c>
      <c r="G97" s="48">
        <f t="shared" si="1"/>
        <v>27324.623040000002</v>
      </c>
      <c r="H97" s="157" t="s">
        <v>84</v>
      </c>
      <c r="I97" s="158"/>
      <c r="J97" s="53"/>
    </row>
    <row r="98" spans="1:10" s="54" customFormat="1" ht="17.25" customHeight="1" thickTop="1" thickBot="1">
      <c r="A98" s="36">
        <f t="shared" si="2"/>
        <v>38</v>
      </c>
      <c r="B98" s="32">
        <v>6377</v>
      </c>
      <c r="C98" s="15" t="s">
        <v>50</v>
      </c>
      <c r="D98" s="15" t="s">
        <v>11</v>
      </c>
      <c r="E98" s="20">
        <v>2.4157999999999999</v>
      </c>
      <c r="F98" s="19">
        <v>17846.400000000001</v>
      </c>
      <c r="G98" s="48">
        <f t="shared" si="1"/>
        <v>43113.333120000003</v>
      </c>
      <c r="H98" s="157" t="s">
        <v>84</v>
      </c>
      <c r="I98" s="158"/>
      <c r="J98" s="53"/>
    </row>
    <row r="99" spans="1:10" s="54" customFormat="1" ht="17.25" customHeight="1" thickTop="1" thickBot="1">
      <c r="A99" s="36">
        <f t="shared" si="2"/>
        <v>39</v>
      </c>
      <c r="B99" s="58">
        <v>6378</v>
      </c>
      <c r="C99" s="60" t="s">
        <v>50</v>
      </c>
      <c r="D99" s="60" t="s">
        <v>11</v>
      </c>
      <c r="E99" s="28">
        <v>1.0002</v>
      </c>
      <c r="F99" s="19">
        <v>17846.400000000001</v>
      </c>
      <c r="G99" s="48">
        <f t="shared" si="1"/>
        <v>17849.969280000001</v>
      </c>
      <c r="H99" s="157" t="s">
        <v>84</v>
      </c>
      <c r="I99" s="158"/>
      <c r="J99" s="53"/>
    </row>
    <row r="100" spans="1:10" s="54" customFormat="1" ht="17.25" customHeight="1" thickTop="1" thickBot="1">
      <c r="A100" s="36">
        <f t="shared" si="2"/>
        <v>40</v>
      </c>
      <c r="B100" s="32">
        <v>6379</v>
      </c>
      <c r="C100" s="15" t="s">
        <v>50</v>
      </c>
      <c r="D100" s="15" t="s">
        <v>11</v>
      </c>
      <c r="E100" s="20">
        <v>2.2795000000000001</v>
      </c>
      <c r="F100" s="19">
        <v>17846.400000000001</v>
      </c>
      <c r="G100" s="48">
        <f t="shared" si="1"/>
        <v>40680.868800000004</v>
      </c>
      <c r="H100" s="157" t="s">
        <v>84</v>
      </c>
      <c r="I100" s="158"/>
      <c r="J100" s="53"/>
    </row>
    <row r="101" spans="1:10" s="54" customFormat="1" ht="17.25" customHeight="1" thickTop="1" thickBot="1">
      <c r="A101" s="36">
        <f t="shared" si="2"/>
        <v>41</v>
      </c>
      <c r="B101" s="59">
        <v>6381</v>
      </c>
      <c r="C101" s="22" t="s">
        <v>51</v>
      </c>
      <c r="D101" s="22" t="s">
        <v>11</v>
      </c>
      <c r="E101" s="23">
        <v>0.92710000000000004</v>
      </c>
      <c r="F101" s="19">
        <v>17846.400000000001</v>
      </c>
      <c r="G101" s="48">
        <f t="shared" si="1"/>
        <v>16545.397440000001</v>
      </c>
      <c r="H101" s="157" t="s">
        <v>84</v>
      </c>
      <c r="I101" s="158"/>
      <c r="J101" s="53"/>
    </row>
    <row r="102" spans="1:10" s="54" customFormat="1" ht="17.25" customHeight="1" thickTop="1" thickBot="1">
      <c r="A102" s="36">
        <f t="shared" si="2"/>
        <v>42</v>
      </c>
      <c r="B102" s="32">
        <v>6410</v>
      </c>
      <c r="C102" s="15" t="s">
        <v>55</v>
      </c>
      <c r="D102" s="15" t="s">
        <v>11</v>
      </c>
      <c r="E102" s="20">
        <v>2.0087000000000002</v>
      </c>
      <c r="F102" s="19">
        <v>17846.400000000001</v>
      </c>
      <c r="G102" s="48">
        <f t="shared" si="1"/>
        <v>35848.063680000007</v>
      </c>
      <c r="H102" s="157" t="s">
        <v>84</v>
      </c>
      <c r="I102" s="158"/>
      <c r="J102" s="53"/>
    </row>
    <row r="103" spans="1:10" s="54" customFormat="1" ht="17.25" customHeight="1" thickTop="1" thickBot="1">
      <c r="A103" s="36">
        <f t="shared" si="2"/>
        <v>43</v>
      </c>
      <c r="B103" s="32">
        <v>6411</v>
      </c>
      <c r="C103" s="15" t="s">
        <v>55</v>
      </c>
      <c r="D103" s="15" t="s">
        <v>11</v>
      </c>
      <c r="E103" s="20">
        <v>0.77549999999999997</v>
      </c>
      <c r="F103" s="19">
        <v>17846.400000000001</v>
      </c>
      <c r="G103" s="48">
        <f t="shared" si="1"/>
        <v>13839.8832</v>
      </c>
      <c r="H103" s="157" t="s">
        <v>84</v>
      </c>
      <c r="I103" s="158"/>
      <c r="J103" s="53"/>
    </row>
    <row r="104" spans="1:10" s="54" customFormat="1" ht="17.25" customHeight="1" thickTop="1" thickBot="1">
      <c r="A104" s="36">
        <f t="shared" si="2"/>
        <v>44</v>
      </c>
      <c r="B104" s="58">
        <v>6415</v>
      </c>
      <c r="C104" s="60" t="s">
        <v>55</v>
      </c>
      <c r="D104" s="60" t="s">
        <v>11</v>
      </c>
      <c r="E104" s="28">
        <v>2.6032999999999999</v>
      </c>
      <c r="F104" s="19">
        <v>17846.400000000001</v>
      </c>
      <c r="G104" s="48">
        <f t="shared" si="1"/>
        <v>46459.53312</v>
      </c>
      <c r="H104" s="157" t="s">
        <v>84</v>
      </c>
      <c r="I104" s="158"/>
      <c r="J104" s="53"/>
    </row>
    <row r="105" spans="1:10" s="54" customFormat="1" ht="17.25" customHeight="1" thickTop="1" thickBot="1">
      <c r="A105" s="40">
        <f t="shared" si="2"/>
        <v>45</v>
      </c>
      <c r="B105" s="32" t="s">
        <v>56</v>
      </c>
      <c r="C105" s="15" t="s">
        <v>57</v>
      </c>
      <c r="D105" s="15" t="s">
        <v>11</v>
      </c>
      <c r="E105" s="20">
        <v>0.21540000000000001</v>
      </c>
      <c r="F105" s="19">
        <v>17846.400000000001</v>
      </c>
      <c r="G105" s="48">
        <f t="shared" si="1"/>
        <v>3844.1145600000004</v>
      </c>
      <c r="H105" s="157" t="s">
        <v>84</v>
      </c>
      <c r="I105" s="158"/>
      <c r="J105" s="53"/>
    </row>
    <row r="106" spans="1:10" s="54" customFormat="1" ht="17.25" customHeight="1" thickTop="1" thickBot="1">
      <c r="A106" s="40">
        <f t="shared" si="2"/>
        <v>46</v>
      </c>
      <c r="B106" s="32">
        <v>6667</v>
      </c>
      <c r="C106" s="15" t="s">
        <v>50</v>
      </c>
      <c r="D106" s="15" t="s">
        <v>11</v>
      </c>
      <c r="E106" s="20">
        <v>1.0044999999999999</v>
      </c>
      <c r="F106" s="19">
        <v>17846.400000000001</v>
      </c>
      <c r="G106" s="48">
        <f t="shared" si="1"/>
        <v>17926.7088</v>
      </c>
      <c r="H106" s="157" t="s">
        <v>84</v>
      </c>
      <c r="I106" s="158"/>
      <c r="J106" s="53"/>
    </row>
    <row r="107" spans="1:10" s="54" customFormat="1" ht="17.25" customHeight="1" thickTop="1" thickBot="1">
      <c r="A107" s="36">
        <f t="shared" si="2"/>
        <v>47</v>
      </c>
      <c r="B107" s="32">
        <v>6675</v>
      </c>
      <c r="C107" s="15" t="s">
        <v>50</v>
      </c>
      <c r="D107" s="15" t="s">
        <v>11</v>
      </c>
      <c r="E107" s="20">
        <v>3.0489999999999999</v>
      </c>
      <c r="F107" s="19">
        <v>17846.400000000001</v>
      </c>
      <c r="G107" s="48">
        <f t="shared" si="1"/>
        <v>54413.673600000002</v>
      </c>
      <c r="H107" s="157" t="s">
        <v>84</v>
      </c>
      <c r="I107" s="158"/>
      <c r="J107" s="53"/>
    </row>
    <row r="108" spans="1:10" s="54" customFormat="1" ht="24.75" customHeight="1" thickTop="1" thickBot="1">
      <c r="A108" s="36">
        <f t="shared" si="2"/>
        <v>48</v>
      </c>
      <c r="B108" s="58">
        <v>6687</v>
      </c>
      <c r="C108" s="60" t="s">
        <v>50</v>
      </c>
      <c r="D108" s="60" t="s">
        <v>11</v>
      </c>
      <c r="E108" s="58">
        <v>48.600700000000003</v>
      </c>
      <c r="F108" s="52">
        <v>19333.599999999999</v>
      </c>
      <c r="G108" s="48">
        <f t="shared" si="1"/>
        <v>939626.49352000002</v>
      </c>
      <c r="H108" s="165" t="s">
        <v>85</v>
      </c>
      <c r="I108" s="158"/>
      <c r="J108" s="53"/>
    </row>
    <row r="109" spans="1:10" ht="16.5" thickBot="1">
      <c r="A109" s="139" t="s">
        <v>65</v>
      </c>
      <c r="B109" s="172"/>
      <c r="C109" s="172"/>
      <c r="D109" s="173"/>
      <c r="E109" s="9">
        <f>SUM(E60:E108)</f>
        <v>104.49690000000001</v>
      </c>
      <c r="F109" s="55" t="s">
        <v>12</v>
      </c>
      <c r="G109" s="62">
        <f>SUM(G60:G108)</f>
        <v>1935216.6618400002</v>
      </c>
      <c r="H109" s="142" t="s">
        <v>12</v>
      </c>
      <c r="I109" s="143"/>
    </row>
    <row r="111" spans="1:10">
      <c r="A111" s="1" t="s">
        <v>71</v>
      </c>
    </row>
    <row r="112" spans="1:10" ht="16.5" thickBot="1"/>
    <row r="113" spans="1:10" ht="16.5" thickTop="1">
      <c r="A113" s="146" t="s">
        <v>3</v>
      </c>
      <c r="B113" s="148" t="s">
        <v>5</v>
      </c>
      <c r="C113" s="150" t="s">
        <v>6</v>
      </c>
      <c r="D113" s="152" t="s">
        <v>8</v>
      </c>
      <c r="E113" s="148" t="s">
        <v>7</v>
      </c>
      <c r="F113" s="150" t="s">
        <v>60</v>
      </c>
      <c r="G113" s="155" t="s">
        <v>62</v>
      </c>
      <c r="H113" s="155" t="s">
        <v>4</v>
      </c>
      <c r="I113" s="163"/>
    </row>
    <row r="114" spans="1:10" ht="25.5" customHeight="1" thickBot="1">
      <c r="A114" s="147"/>
      <c r="B114" s="149"/>
      <c r="C114" s="151"/>
      <c r="D114" s="153"/>
      <c r="E114" s="149"/>
      <c r="F114" s="154"/>
      <c r="G114" s="156"/>
      <c r="H114" s="156"/>
      <c r="I114" s="164"/>
    </row>
    <row r="115" spans="1:10" ht="17.25" thickTop="1" thickBot="1">
      <c r="A115" s="8" t="s">
        <v>9</v>
      </c>
      <c r="B115" s="7">
        <v>1</v>
      </c>
      <c r="C115" s="7">
        <v>2</v>
      </c>
      <c r="D115" s="7">
        <v>3</v>
      </c>
      <c r="E115" s="7">
        <v>4</v>
      </c>
      <c r="F115" s="7">
        <v>5</v>
      </c>
      <c r="G115" s="61" t="s">
        <v>61</v>
      </c>
      <c r="H115" s="161">
        <v>7</v>
      </c>
      <c r="I115" s="162"/>
    </row>
    <row r="116" spans="1:10" s="54" customFormat="1" ht="17.25" thickTop="1" thickBot="1">
      <c r="A116" s="40">
        <v>1</v>
      </c>
      <c r="B116" s="32">
        <v>1546</v>
      </c>
      <c r="C116" s="15" t="s">
        <v>14</v>
      </c>
      <c r="D116" s="15" t="s">
        <v>11</v>
      </c>
      <c r="E116" s="20">
        <v>0.27450000000000002</v>
      </c>
      <c r="F116" s="19">
        <v>17846.400000000001</v>
      </c>
      <c r="G116" s="48">
        <f t="shared" ref="G116:G117" si="3">SUM(E116*F116)</f>
        <v>4898.8368000000009</v>
      </c>
      <c r="H116" s="144" t="s">
        <v>80</v>
      </c>
      <c r="I116" s="145"/>
      <c r="J116" s="53"/>
    </row>
    <row r="117" spans="1:10" s="54" customFormat="1" ht="17.25" thickTop="1" thickBot="1">
      <c r="A117" s="44">
        <v>2</v>
      </c>
      <c r="B117" s="72">
        <v>1571</v>
      </c>
      <c r="C117" s="73" t="s">
        <v>15</v>
      </c>
      <c r="D117" s="15" t="s">
        <v>11</v>
      </c>
      <c r="E117" s="45">
        <v>0.34570000000000001</v>
      </c>
      <c r="F117" s="19">
        <v>17846.400000000001</v>
      </c>
      <c r="G117" s="48">
        <f t="shared" si="3"/>
        <v>6169.5004800000006</v>
      </c>
      <c r="H117" s="159" t="s">
        <v>80</v>
      </c>
      <c r="I117" s="160"/>
      <c r="J117" s="53"/>
    </row>
    <row r="118" spans="1:10" ht="16.5" thickBot="1">
      <c r="A118" s="139" t="s">
        <v>66</v>
      </c>
      <c r="B118" s="140"/>
      <c r="C118" s="140"/>
      <c r="D118" s="141"/>
      <c r="E118" s="9">
        <f>SUM(E116:E117)</f>
        <v>0.62020000000000008</v>
      </c>
      <c r="F118" s="55" t="s">
        <v>12</v>
      </c>
      <c r="G118" s="62">
        <f>SUM(G116:G117)</f>
        <v>11068.337280000002</v>
      </c>
      <c r="H118" s="142" t="s">
        <v>12</v>
      </c>
      <c r="I118" s="143"/>
    </row>
    <row r="120" spans="1:10">
      <c r="G120" s="69" t="s">
        <v>72</v>
      </c>
    </row>
    <row r="122" spans="1:10">
      <c r="A122" s="1" t="s">
        <v>73</v>
      </c>
    </row>
    <row r="124" spans="1:10">
      <c r="G124" s="69" t="s">
        <v>74</v>
      </c>
    </row>
    <row r="126" spans="1:10">
      <c r="A126" s="1" t="s">
        <v>75</v>
      </c>
    </row>
    <row r="127" spans="1:10">
      <c r="A127" s="1" t="s">
        <v>76</v>
      </c>
    </row>
    <row r="128" spans="1:10">
      <c r="A128" s="1" t="s">
        <v>77</v>
      </c>
    </row>
    <row r="129" spans="1:9">
      <c r="A129" s="1" t="s">
        <v>79</v>
      </c>
    </row>
    <row r="131" spans="1:9">
      <c r="G131" s="69" t="s">
        <v>78</v>
      </c>
    </row>
    <row r="133" spans="1:9">
      <c r="A133" s="1" t="s">
        <v>86</v>
      </c>
    </row>
    <row r="135" spans="1:9" ht="18.75">
      <c r="A135" s="187" t="s">
        <v>87</v>
      </c>
      <c r="B135" s="187"/>
      <c r="C135" s="187"/>
      <c r="D135" s="187"/>
      <c r="E135" s="187"/>
      <c r="F135" s="187"/>
      <c r="G135" s="187"/>
      <c r="H135" s="187"/>
      <c r="I135" s="187"/>
    </row>
    <row r="137" spans="1:9">
      <c r="A137" s="1" t="s">
        <v>315</v>
      </c>
    </row>
    <row r="138" spans="1:9">
      <c r="A138" s="1" t="s">
        <v>112</v>
      </c>
    </row>
    <row r="139" spans="1:9">
      <c r="A139" s="1" t="s">
        <v>88</v>
      </c>
    </row>
    <row r="140" spans="1:9">
      <c r="A140" s="1" t="s">
        <v>89</v>
      </c>
    </row>
    <row r="141" spans="1:9">
      <c r="A141" s="1" t="s">
        <v>90</v>
      </c>
    </row>
    <row r="142" spans="1:9" ht="9" customHeight="1"/>
    <row r="143" spans="1:9">
      <c r="A143" s="1" t="s">
        <v>91</v>
      </c>
    </row>
    <row r="144" spans="1:9">
      <c r="A144" s="1" t="s">
        <v>92</v>
      </c>
    </row>
    <row r="145" spans="1:10">
      <c r="A145" s="1" t="s">
        <v>93</v>
      </c>
    </row>
    <row r="146" spans="1:10" ht="8.25" customHeight="1"/>
    <row r="147" spans="1:10">
      <c r="A147" s="1" t="s">
        <v>94</v>
      </c>
    </row>
    <row r="148" spans="1:10">
      <c r="A148" s="1" t="s">
        <v>95</v>
      </c>
    </row>
    <row r="149" spans="1:10">
      <c r="A149" s="1" t="s">
        <v>96</v>
      </c>
    </row>
    <row r="150" spans="1:10" ht="9" customHeight="1"/>
    <row r="151" spans="1:10">
      <c r="A151" s="1" t="s">
        <v>97</v>
      </c>
    </row>
    <row r="153" spans="1:10">
      <c r="A153" s="68" t="s">
        <v>98</v>
      </c>
      <c r="B153" s="1" t="s">
        <v>102</v>
      </c>
      <c r="G153" s="70"/>
    </row>
    <row r="154" spans="1:10">
      <c r="A154" s="68" t="s">
        <v>99</v>
      </c>
      <c r="B154" s="1" t="s">
        <v>103</v>
      </c>
      <c r="G154" s="70"/>
    </row>
    <row r="155" spans="1:10">
      <c r="A155" s="68" t="s">
        <v>100</v>
      </c>
      <c r="B155" s="1" t="s">
        <v>104</v>
      </c>
      <c r="G155" s="70"/>
    </row>
    <row r="156" spans="1:10">
      <c r="A156" s="68" t="s">
        <v>101</v>
      </c>
      <c r="B156" s="1" t="s">
        <v>105</v>
      </c>
      <c r="G156" s="70"/>
    </row>
    <row r="157" spans="1:10" ht="8.25" customHeight="1"/>
    <row r="158" spans="1:10">
      <c r="B158" s="1" t="s">
        <v>106</v>
      </c>
    </row>
    <row r="159" spans="1:10">
      <c r="B159" s="1" t="s">
        <v>107</v>
      </c>
      <c r="I159" s="79"/>
      <c r="J159" s="79"/>
    </row>
    <row r="161" spans="1:9">
      <c r="A161" s="1" t="s">
        <v>108</v>
      </c>
    </row>
    <row r="162" spans="1:9">
      <c r="A162" s="1" t="s">
        <v>316</v>
      </c>
    </row>
    <row r="163" spans="1:9">
      <c r="I163" s="1" t="s">
        <v>109</v>
      </c>
    </row>
    <row r="165" spans="1:9">
      <c r="I165" s="1" t="s">
        <v>110</v>
      </c>
    </row>
    <row r="166" spans="1:9">
      <c r="I166" s="68" t="s">
        <v>111</v>
      </c>
    </row>
  </sheetData>
  <mergeCells count="133">
    <mergeCell ref="A135:I135"/>
    <mergeCell ref="H43:I43"/>
    <mergeCell ref="H36:I36"/>
    <mergeCell ref="H37:I37"/>
    <mergeCell ref="H38:I38"/>
    <mergeCell ref="H23:I23"/>
    <mergeCell ref="H35:I35"/>
    <mergeCell ref="H33:I33"/>
    <mergeCell ref="H25:I25"/>
    <mergeCell ref="H26:I26"/>
    <mergeCell ref="H28:I28"/>
    <mergeCell ref="H57:I58"/>
    <mergeCell ref="A57:A58"/>
    <mergeCell ref="B57:B58"/>
    <mergeCell ref="C57:C58"/>
    <mergeCell ref="H49:I49"/>
    <mergeCell ref="H50:I50"/>
    <mergeCell ref="H51:I51"/>
    <mergeCell ref="H52:I52"/>
    <mergeCell ref="H45:I45"/>
    <mergeCell ref="H46:I46"/>
    <mergeCell ref="H47:I47"/>
    <mergeCell ref="H48:I48"/>
    <mergeCell ref="H40:I40"/>
    <mergeCell ref="H17:I17"/>
    <mergeCell ref="A17:D17"/>
    <mergeCell ref="A1:I1"/>
    <mergeCell ref="A4:I4"/>
    <mergeCell ref="A5:I5"/>
    <mergeCell ref="H15:I15"/>
    <mergeCell ref="H16:I16"/>
    <mergeCell ref="A13:A14"/>
    <mergeCell ref="B13:B14"/>
    <mergeCell ref="C13:C14"/>
    <mergeCell ref="D13:D14"/>
    <mergeCell ref="E13:E14"/>
    <mergeCell ref="F13:F14"/>
    <mergeCell ref="G13:G14"/>
    <mergeCell ref="H13:I14"/>
    <mergeCell ref="A21:A22"/>
    <mergeCell ref="B21:B22"/>
    <mergeCell ref="C21:C22"/>
    <mergeCell ref="D21:D22"/>
    <mergeCell ref="E21:E22"/>
    <mergeCell ref="F21:F22"/>
    <mergeCell ref="G21:G22"/>
    <mergeCell ref="H21:I22"/>
    <mergeCell ref="H24:I24"/>
    <mergeCell ref="H41:I41"/>
    <mergeCell ref="H42:I42"/>
    <mergeCell ref="H44:I44"/>
    <mergeCell ref="H27:I27"/>
    <mergeCell ref="H39:I39"/>
    <mergeCell ref="H32:I32"/>
    <mergeCell ref="H29:I29"/>
    <mergeCell ref="H30:I30"/>
    <mergeCell ref="H31:I31"/>
    <mergeCell ref="H34:I34"/>
    <mergeCell ref="H59:I59"/>
    <mergeCell ref="H61:I61"/>
    <mergeCell ref="H60:I60"/>
    <mergeCell ref="D57:D58"/>
    <mergeCell ref="E57:E58"/>
    <mergeCell ref="F57:F58"/>
    <mergeCell ref="G57:G58"/>
    <mergeCell ref="A53:D53"/>
    <mergeCell ref="H53:I53"/>
    <mergeCell ref="H65:I65"/>
    <mergeCell ref="H88:I88"/>
    <mergeCell ref="H89:I89"/>
    <mergeCell ref="H90:I90"/>
    <mergeCell ref="H67:I67"/>
    <mergeCell ref="H66:I66"/>
    <mergeCell ref="H70:I70"/>
    <mergeCell ref="H71:I71"/>
    <mergeCell ref="H82:I82"/>
    <mergeCell ref="H68:I68"/>
    <mergeCell ref="H69:I69"/>
    <mergeCell ref="H78:I78"/>
    <mergeCell ref="H79:I79"/>
    <mergeCell ref="H80:I80"/>
    <mergeCell ref="H81:I81"/>
    <mergeCell ref="H74:I74"/>
    <mergeCell ref="H75:I75"/>
    <mergeCell ref="H76:I76"/>
    <mergeCell ref="H98:I98"/>
    <mergeCell ref="H94:I94"/>
    <mergeCell ref="H109:I109"/>
    <mergeCell ref="H87:I87"/>
    <mergeCell ref="H86:I86"/>
    <mergeCell ref="A70:A71"/>
    <mergeCell ref="B70:B71"/>
    <mergeCell ref="C70:C71"/>
    <mergeCell ref="A109:D109"/>
    <mergeCell ref="H91:I91"/>
    <mergeCell ref="H92:I92"/>
    <mergeCell ref="H101:I101"/>
    <mergeCell ref="H93:I93"/>
    <mergeCell ref="G70:G71"/>
    <mergeCell ref="H64:I64"/>
    <mergeCell ref="H62:I62"/>
    <mergeCell ref="H63:I63"/>
    <mergeCell ref="H117:I117"/>
    <mergeCell ref="H115:I115"/>
    <mergeCell ref="H113:I114"/>
    <mergeCell ref="H107:I107"/>
    <mergeCell ref="H108:I108"/>
    <mergeCell ref="H104:I104"/>
    <mergeCell ref="H105:I105"/>
    <mergeCell ref="H106:I106"/>
    <mergeCell ref="H103:I103"/>
    <mergeCell ref="H100:I100"/>
    <mergeCell ref="H77:I77"/>
    <mergeCell ref="H72:I72"/>
    <mergeCell ref="H73:I73"/>
    <mergeCell ref="H99:I99"/>
    <mergeCell ref="H83:I83"/>
    <mergeCell ref="H84:I84"/>
    <mergeCell ref="H85:I85"/>
    <mergeCell ref="H102:I102"/>
    <mergeCell ref="H95:I95"/>
    <mergeCell ref="H96:I96"/>
    <mergeCell ref="H97:I97"/>
    <mergeCell ref="A118:D118"/>
    <mergeCell ref="H118:I118"/>
    <mergeCell ref="H116:I116"/>
    <mergeCell ref="A113:A114"/>
    <mergeCell ref="B113:B114"/>
    <mergeCell ref="C113:C114"/>
    <mergeCell ref="D113:D114"/>
    <mergeCell ref="E113:E114"/>
    <mergeCell ref="F113:F114"/>
    <mergeCell ref="G113:G114"/>
  </mergeCells>
  <phoneticPr fontId="1" type="noConversion"/>
  <pageMargins left="0.74803149606299213" right="0.19685039370078741" top="0.51181102362204722" bottom="0.59055118110236227" header="0.51181102362204722" footer="0.59055118110236227"/>
  <pageSetup paperSize="9" scale="80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22"/>
  <sheetViews>
    <sheetView workbookViewId="0">
      <selection activeCell="A305" sqref="A305:I305"/>
    </sheetView>
  </sheetViews>
  <sheetFormatPr defaultRowHeight="12.75"/>
  <cols>
    <col min="1" max="1" width="5.140625" customWidth="1"/>
    <col min="2" max="2" width="7.140625" customWidth="1"/>
    <col min="3" max="3" width="17.42578125" customWidth="1"/>
    <col min="4" max="4" width="9.7109375" customWidth="1"/>
    <col min="7" max="7" width="12.42578125" customWidth="1"/>
    <col min="9" max="9" width="45" customWidth="1"/>
  </cols>
  <sheetData>
    <row r="1" spans="1:9" ht="78.75" customHeight="1">
      <c r="A1" s="182" t="s">
        <v>317</v>
      </c>
      <c r="B1" s="182"/>
      <c r="C1" s="182"/>
      <c r="D1" s="182"/>
      <c r="E1" s="182"/>
      <c r="F1" s="182"/>
      <c r="G1" s="182"/>
      <c r="H1" s="182"/>
      <c r="I1" s="182"/>
    </row>
    <row r="2" spans="1:9" ht="15.75">
      <c r="A2" s="1"/>
      <c r="B2" s="1"/>
      <c r="C2" s="1"/>
      <c r="D2" s="1"/>
      <c r="E2" s="1"/>
      <c r="F2" s="1"/>
      <c r="G2" s="3"/>
      <c r="H2" s="1"/>
      <c r="I2" s="1"/>
    </row>
    <row r="3" spans="1:9" ht="15.75">
      <c r="A3" s="1"/>
      <c r="B3" s="1"/>
      <c r="D3" s="1"/>
      <c r="E3" s="1"/>
      <c r="F3" s="1"/>
      <c r="G3" s="3"/>
      <c r="H3" s="1"/>
      <c r="I3" s="1"/>
    </row>
    <row r="4" spans="1:9" ht="25.5">
      <c r="A4" s="183" t="s">
        <v>113</v>
      </c>
      <c r="B4" s="183"/>
      <c r="C4" s="183"/>
      <c r="D4" s="183"/>
      <c r="E4" s="183"/>
      <c r="F4" s="183"/>
      <c r="G4" s="183"/>
      <c r="H4" s="183"/>
      <c r="I4" s="183"/>
    </row>
    <row r="5" spans="1:9" ht="31.5" customHeight="1">
      <c r="A5" s="184" t="s">
        <v>242</v>
      </c>
      <c r="B5" s="184"/>
      <c r="C5" s="184"/>
      <c r="D5" s="184"/>
      <c r="E5" s="184"/>
      <c r="F5" s="184"/>
      <c r="G5" s="184"/>
      <c r="H5" s="184"/>
      <c r="I5" s="184"/>
    </row>
    <row r="6" spans="1:9" ht="15.75">
      <c r="A6" s="1"/>
      <c r="B6" s="1"/>
      <c r="C6" s="1"/>
      <c r="D6" s="1"/>
      <c r="E6" s="1"/>
      <c r="F6" s="1"/>
      <c r="G6" s="3"/>
      <c r="H6" s="1"/>
      <c r="I6" s="1"/>
    </row>
    <row r="7" spans="1:9" ht="15.75">
      <c r="A7" s="1"/>
      <c r="B7" s="1"/>
      <c r="C7" s="1"/>
      <c r="D7" s="1"/>
      <c r="E7" s="1"/>
      <c r="F7" s="1"/>
      <c r="G7" s="69" t="s">
        <v>1</v>
      </c>
      <c r="H7" s="1"/>
      <c r="I7" s="1"/>
    </row>
    <row r="8" spans="1:9" ht="15.75">
      <c r="A8" s="1"/>
      <c r="B8" s="1"/>
      <c r="C8" s="1"/>
      <c r="D8" s="1"/>
      <c r="E8" s="1"/>
      <c r="F8" s="1"/>
      <c r="G8" s="3"/>
      <c r="H8" s="1"/>
      <c r="I8" s="1"/>
    </row>
    <row r="9" spans="1:9" ht="15.75">
      <c r="A9" s="1" t="s">
        <v>114</v>
      </c>
      <c r="B9" s="1"/>
      <c r="C9" s="1"/>
      <c r="D9" s="1"/>
      <c r="E9" s="1"/>
      <c r="F9" s="1"/>
      <c r="G9" s="3"/>
      <c r="H9" s="1"/>
      <c r="I9" s="1"/>
    </row>
    <row r="10" spans="1:9" ht="15.75">
      <c r="A10" s="1"/>
      <c r="B10" s="1"/>
      <c r="C10" s="1"/>
      <c r="D10" s="1"/>
      <c r="E10" s="1"/>
      <c r="F10" s="1"/>
      <c r="G10" s="3"/>
      <c r="H10" s="1"/>
      <c r="I10" s="1"/>
    </row>
    <row r="11" spans="1:9" ht="15.75">
      <c r="A11" s="1" t="s">
        <v>2</v>
      </c>
      <c r="B11" s="1"/>
      <c r="C11" s="1"/>
      <c r="D11" s="1"/>
      <c r="E11" s="1"/>
      <c r="F11" s="1"/>
      <c r="G11" s="3"/>
      <c r="H11" s="1"/>
      <c r="I11" s="1"/>
    </row>
    <row r="12" spans="1:9" ht="16.5" thickBot="1">
      <c r="A12" s="1"/>
      <c r="B12" s="1"/>
      <c r="C12" s="1"/>
      <c r="D12" s="1"/>
      <c r="E12" s="1"/>
      <c r="F12" s="1"/>
      <c r="G12" s="3"/>
      <c r="H12" s="1"/>
      <c r="I12" s="1"/>
    </row>
    <row r="13" spans="1:9" ht="13.5" thickTop="1">
      <c r="A13" s="146" t="s">
        <v>3</v>
      </c>
      <c r="B13" s="148" t="s">
        <v>5</v>
      </c>
      <c r="C13" s="150" t="s">
        <v>6</v>
      </c>
      <c r="D13" s="152" t="s">
        <v>8</v>
      </c>
      <c r="E13" s="148" t="s">
        <v>7</v>
      </c>
      <c r="F13" s="191" t="s">
        <v>60</v>
      </c>
      <c r="G13" s="189" t="s">
        <v>62</v>
      </c>
      <c r="H13" s="193" t="s">
        <v>4</v>
      </c>
      <c r="I13" s="163"/>
    </row>
    <row r="14" spans="1:9" ht="26.25" customHeight="1" thickBot="1">
      <c r="A14" s="147"/>
      <c r="B14" s="149"/>
      <c r="C14" s="151"/>
      <c r="D14" s="153"/>
      <c r="E14" s="149"/>
      <c r="F14" s="192"/>
      <c r="G14" s="190"/>
      <c r="H14" s="194"/>
      <c r="I14" s="164"/>
    </row>
    <row r="15" spans="1:9" ht="14.25" thickTop="1" thickBot="1">
      <c r="A15" s="8" t="s">
        <v>9</v>
      </c>
      <c r="B15" s="56">
        <v>1</v>
      </c>
      <c r="C15" s="56">
        <v>2</v>
      </c>
      <c r="D15" s="56">
        <v>3</v>
      </c>
      <c r="E15" s="56">
        <v>4</v>
      </c>
      <c r="F15" s="61">
        <v>5</v>
      </c>
      <c r="G15" s="82" t="s">
        <v>61</v>
      </c>
      <c r="H15" s="195">
        <v>7</v>
      </c>
      <c r="I15" s="162"/>
    </row>
    <row r="16" spans="1:9" ht="14.25" thickTop="1" thickBot="1">
      <c r="A16" s="11">
        <v>1</v>
      </c>
      <c r="B16" s="14">
        <v>1555</v>
      </c>
      <c r="C16" s="15" t="s">
        <v>10</v>
      </c>
      <c r="D16" s="15" t="s">
        <v>11</v>
      </c>
      <c r="E16" s="20">
        <v>0.68240000000000001</v>
      </c>
      <c r="F16" s="46">
        <v>17846.400000000001</v>
      </c>
      <c r="G16" s="47">
        <f>SUM(E16*F16)</f>
        <v>12178.383360000002</v>
      </c>
      <c r="H16" s="185" t="s">
        <v>80</v>
      </c>
      <c r="I16" s="186"/>
    </row>
    <row r="17" spans="1:9" ht="13.5" thickBot="1">
      <c r="A17" s="179" t="s">
        <v>63</v>
      </c>
      <c r="B17" s="180"/>
      <c r="C17" s="180"/>
      <c r="D17" s="181"/>
      <c r="E17" s="64">
        <v>0.68240000000000001</v>
      </c>
      <c r="F17" s="67" t="s">
        <v>12</v>
      </c>
      <c r="G17" s="83">
        <f>SUM(G16)</f>
        <v>12178.383360000002</v>
      </c>
      <c r="H17" s="177" t="s">
        <v>12</v>
      </c>
      <c r="I17" s="178"/>
    </row>
    <row r="18" spans="1:9" ht="15.75">
      <c r="A18" s="1"/>
      <c r="B18" s="1"/>
      <c r="C18" s="1"/>
      <c r="D18" s="1"/>
      <c r="E18" s="1"/>
      <c r="F18" s="1"/>
      <c r="G18" s="3"/>
      <c r="H18" s="1"/>
      <c r="I18" s="1"/>
    </row>
    <row r="19" spans="1:9" ht="15.75">
      <c r="A19" s="1" t="s">
        <v>69</v>
      </c>
      <c r="B19" s="1"/>
      <c r="C19" s="1"/>
      <c r="D19" s="1"/>
      <c r="E19" s="1"/>
      <c r="F19" s="1"/>
      <c r="G19" s="3"/>
      <c r="H19" s="1"/>
      <c r="I19" s="1"/>
    </row>
    <row r="20" spans="1:9" ht="16.5" thickBot="1">
      <c r="A20" s="1"/>
      <c r="B20" s="1"/>
      <c r="C20" s="1"/>
      <c r="D20" s="1"/>
      <c r="E20" s="1"/>
      <c r="F20" s="1"/>
      <c r="G20" s="3"/>
      <c r="H20" s="1"/>
      <c r="I20" s="1"/>
    </row>
    <row r="21" spans="1:9" ht="13.5" customHeight="1" thickTop="1">
      <c r="A21" s="146" t="s">
        <v>3</v>
      </c>
      <c r="B21" s="148" t="s">
        <v>5</v>
      </c>
      <c r="C21" s="150" t="s">
        <v>6</v>
      </c>
      <c r="D21" s="152" t="s">
        <v>8</v>
      </c>
      <c r="E21" s="148" t="s">
        <v>7</v>
      </c>
      <c r="F21" s="150" t="s">
        <v>60</v>
      </c>
      <c r="G21" s="189" t="s">
        <v>62</v>
      </c>
      <c r="H21" s="155" t="s">
        <v>4</v>
      </c>
      <c r="I21" s="163"/>
    </row>
    <row r="22" spans="1:9" ht="30" customHeight="1" thickBot="1">
      <c r="A22" s="147"/>
      <c r="B22" s="149"/>
      <c r="C22" s="151"/>
      <c r="D22" s="153"/>
      <c r="E22" s="149"/>
      <c r="F22" s="154"/>
      <c r="G22" s="190"/>
      <c r="H22" s="156"/>
      <c r="I22" s="164"/>
    </row>
    <row r="23" spans="1:9" ht="14.25" thickTop="1" thickBot="1">
      <c r="A23" s="8" t="s">
        <v>9</v>
      </c>
      <c r="B23" s="56">
        <v>1</v>
      </c>
      <c r="C23" s="56">
        <v>2</v>
      </c>
      <c r="D23" s="56">
        <v>3</v>
      </c>
      <c r="E23" s="56">
        <v>4</v>
      </c>
      <c r="F23" s="16">
        <v>5</v>
      </c>
      <c r="G23" s="82" t="s">
        <v>61</v>
      </c>
      <c r="H23" s="161">
        <v>7</v>
      </c>
      <c r="I23" s="162"/>
    </row>
    <row r="24" spans="1:9" ht="39" customHeight="1" thickTop="1" thickBot="1">
      <c r="A24" s="57">
        <v>1</v>
      </c>
      <c r="B24" s="50" t="s">
        <v>67</v>
      </c>
      <c r="C24" s="51" t="s">
        <v>68</v>
      </c>
      <c r="D24" s="51" t="s">
        <v>11</v>
      </c>
      <c r="E24" s="21">
        <v>1.4396</v>
      </c>
      <c r="F24" s="52">
        <v>19333.599999999999</v>
      </c>
      <c r="G24" s="48">
        <f>SUM(E24*F24)</f>
        <v>27832.650559999998</v>
      </c>
      <c r="H24" s="157" t="s">
        <v>83</v>
      </c>
      <c r="I24" s="158"/>
    </row>
    <row r="25" spans="1:9" ht="14.25" thickTop="1" thickBot="1">
      <c r="A25" s="74">
        <v>2</v>
      </c>
      <c r="B25" s="59">
        <v>2137</v>
      </c>
      <c r="C25" s="22" t="s">
        <v>17</v>
      </c>
      <c r="D25" s="22" t="s">
        <v>11</v>
      </c>
      <c r="E25" s="23">
        <v>3.7627000000000002</v>
      </c>
      <c r="F25" s="24">
        <v>17846.400000000001</v>
      </c>
      <c r="G25" s="48">
        <f>SUM(E25*F25)</f>
        <v>67150.649280000012</v>
      </c>
      <c r="H25" s="165" t="s">
        <v>84</v>
      </c>
      <c r="I25" s="158"/>
    </row>
    <row r="26" spans="1:9" ht="14.25" thickTop="1" thickBot="1">
      <c r="A26" s="40">
        <v>3</v>
      </c>
      <c r="B26" s="32" t="s">
        <v>18</v>
      </c>
      <c r="C26" s="15" t="s">
        <v>17</v>
      </c>
      <c r="D26" s="15" t="s">
        <v>11</v>
      </c>
      <c r="E26" s="20">
        <v>0.68899999999999995</v>
      </c>
      <c r="F26" s="24">
        <v>17846.400000000001</v>
      </c>
      <c r="G26" s="48">
        <f t="shared" ref="G26:G52" si="0">SUM(E26*F26)</f>
        <v>12296.169599999999</v>
      </c>
      <c r="H26" s="165" t="s">
        <v>84</v>
      </c>
      <c r="I26" s="158"/>
    </row>
    <row r="27" spans="1:9" ht="14.25" thickTop="1" thickBot="1">
      <c r="A27" s="40">
        <v>4</v>
      </c>
      <c r="B27" s="32" t="s">
        <v>19</v>
      </c>
      <c r="C27" s="15" t="s">
        <v>20</v>
      </c>
      <c r="D27" s="15" t="s">
        <v>11</v>
      </c>
      <c r="E27" s="20">
        <v>1.2358</v>
      </c>
      <c r="F27" s="24">
        <v>17846.400000000001</v>
      </c>
      <c r="G27" s="48">
        <f t="shared" si="0"/>
        <v>22054.581120000003</v>
      </c>
      <c r="H27" s="165" t="s">
        <v>84</v>
      </c>
      <c r="I27" s="158"/>
    </row>
    <row r="28" spans="1:9" ht="14.25" thickTop="1" thickBot="1">
      <c r="A28" s="40">
        <v>5</v>
      </c>
      <c r="B28" s="32" t="s">
        <v>21</v>
      </c>
      <c r="C28" s="15" t="s">
        <v>20</v>
      </c>
      <c r="D28" s="15" t="s">
        <v>11</v>
      </c>
      <c r="E28" s="20">
        <v>1.151</v>
      </c>
      <c r="F28" s="24">
        <v>17846.400000000001</v>
      </c>
      <c r="G28" s="48">
        <f t="shared" si="0"/>
        <v>20541.206400000003</v>
      </c>
      <c r="H28" s="165" t="s">
        <v>84</v>
      </c>
      <c r="I28" s="158"/>
    </row>
    <row r="29" spans="1:9" ht="14.25" thickTop="1" thickBot="1">
      <c r="A29" s="40">
        <v>6</v>
      </c>
      <c r="B29" s="32" t="s">
        <v>22</v>
      </c>
      <c r="C29" s="15" t="s">
        <v>20</v>
      </c>
      <c r="D29" s="15" t="s">
        <v>11</v>
      </c>
      <c r="E29" s="20">
        <v>0.57640000000000002</v>
      </c>
      <c r="F29" s="24">
        <v>17846.400000000001</v>
      </c>
      <c r="G29" s="48">
        <f t="shared" si="0"/>
        <v>10286.664960000002</v>
      </c>
      <c r="H29" s="165" t="s">
        <v>84</v>
      </c>
      <c r="I29" s="158"/>
    </row>
    <row r="30" spans="1:9" ht="14.25" thickTop="1" thickBot="1">
      <c r="A30" s="40">
        <v>7</v>
      </c>
      <c r="B30" s="32" t="s">
        <v>23</v>
      </c>
      <c r="C30" s="15" t="s">
        <v>20</v>
      </c>
      <c r="D30" s="15" t="s">
        <v>11</v>
      </c>
      <c r="E30" s="20">
        <v>0.57589999999999997</v>
      </c>
      <c r="F30" s="24">
        <v>17846.400000000001</v>
      </c>
      <c r="G30" s="48">
        <f t="shared" si="0"/>
        <v>10277.741760000001</v>
      </c>
      <c r="H30" s="165" t="s">
        <v>84</v>
      </c>
      <c r="I30" s="158"/>
    </row>
    <row r="31" spans="1:9" ht="14.25" thickTop="1" thickBot="1">
      <c r="A31" s="40">
        <v>8</v>
      </c>
      <c r="B31" s="32">
        <v>2294</v>
      </c>
      <c r="C31" s="15" t="s">
        <v>20</v>
      </c>
      <c r="D31" s="15" t="s">
        <v>11</v>
      </c>
      <c r="E31" s="20">
        <v>1.1357999999999999</v>
      </c>
      <c r="F31" s="24">
        <v>17846.400000000001</v>
      </c>
      <c r="G31" s="48">
        <f t="shared" si="0"/>
        <v>20269.94112</v>
      </c>
      <c r="H31" s="165" t="s">
        <v>84</v>
      </c>
      <c r="I31" s="158"/>
    </row>
    <row r="32" spans="1:9" ht="14.25" thickTop="1" thickBot="1">
      <c r="A32" s="40">
        <v>9</v>
      </c>
      <c r="B32" s="32">
        <v>2296</v>
      </c>
      <c r="C32" s="15" t="s">
        <v>20</v>
      </c>
      <c r="D32" s="15" t="s">
        <v>11</v>
      </c>
      <c r="E32" s="20">
        <v>1.1640999999999999</v>
      </c>
      <c r="F32" s="24">
        <v>17846.400000000001</v>
      </c>
      <c r="G32" s="48">
        <f t="shared" si="0"/>
        <v>20774.99424</v>
      </c>
      <c r="H32" s="165" t="s">
        <v>84</v>
      </c>
      <c r="I32" s="158"/>
    </row>
    <row r="33" spans="1:9" ht="14.25" thickTop="1" thickBot="1">
      <c r="A33" s="40">
        <v>10</v>
      </c>
      <c r="B33" s="25">
        <v>2301</v>
      </c>
      <c r="C33" s="60" t="s">
        <v>24</v>
      </c>
      <c r="D33" s="15" t="s">
        <v>11</v>
      </c>
      <c r="E33" s="27">
        <v>1.3648</v>
      </c>
      <c r="F33" s="24">
        <v>17846.400000000001</v>
      </c>
      <c r="G33" s="48">
        <f t="shared" si="0"/>
        <v>24356.766720000003</v>
      </c>
      <c r="H33" s="165" t="s">
        <v>84</v>
      </c>
      <c r="I33" s="158"/>
    </row>
    <row r="34" spans="1:9" ht="14.25" thickTop="1" thickBot="1">
      <c r="A34" s="40">
        <v>11</v>
      </c>
      <c r="B34" s="32" t="s">
        <v>25</v>
      </c>
      <c r="C34" s="15" t="s">
        <v>24</v>
      </c>
      <c r="D34" s="15" t="s">
        <v>11</v>
      </c>
      <c r="E34" s="20">
        <v>1.1509</v>
      </c>
      <c r="F34" s="24">
        <v>17846.400000000001</v>
      </c>
      <c r="G34" s="48">
        <f t="shared" si="0"/>
        <v>20539.421760000001</v>
      </c>
      <c r="H34" s="165" t="s">
        <v>84</v>
      </c>
      <c r="I34" s="158"/>
    </row>
    <row r="35" spans="1:9" ht="14.25" thickTop="1" thickBot="1">
      <c r="A35" s="40">
        <v>12</v>
      </c>
      <c r="B35" s="32" t="s">
        <v>26</v>
      </c>
      <c r="C35" s="15" t="s">
        <v>24</v>
      </c>
      <c r="D35" s="15" t="s">
        <v>11</v>
      </c>
      <c r="E35" s="20">
        <v>1.3411999999999999</v>
      </c>
      <c r="F35" s="24">
        <v>17846.400000000001</v>
      </c>
      <c r="G35" s="48">
        <f t="shared" si="0"/>
        <v>23935.591680000001</v>
      </c>
      <c r="H35" s="165" t="s">
        <v>84</v>
      </c>
      <c r="I35" s="158"/>
    </row>
    <row r="36" spans="1:9" ht="14.25" thickTop="1" thickBot="1">
      <c r="A36" s="40">
        <v>13</v>
      </c>
      <c r="B36" s="32" t="s">
        <v>27</v>
      </c>
      <c r="C36" s="15" t="s">
        <v>24</v>
      </c>
      <c r="D36" s="15" t="s">
        <v>11</v>
      </c>
      <c r="E36" s="20">
        <v>0.86319999999999997</v>
      </c>
      <c r="F36" s="24">
        <v>17846.400000000001</v>
      </c>
      <c r="G36" s="48">
        <f t="shared" si="0"/>
        <v>15405.012480000001</v>
      </c>
      <c r="H36" s="165" t="s">
        <v>84</v>
      </c>
      <c r="I36" s="158"/>
    </row>
    <row r="37" spans="1:9" ht="14.25" thickTop="1" thickBot="1">
      <c r="A37" s="40">
        <v>14</v>
      </c>
      <c r="B37" s="32" t="s">
        <v>28</v>
      </c>
      <c r="C37" s="15" t="s">
        <v>29</v>
      </c>
      <c r="D37" s="15" t="s">
        <v>11</v>
      </c>
      <c r="E37" s="20">
        <v>0.57550000000000001</v>
      </c>
      <c r="F37" s="24">
        <v>17846.400000000001</v>
      </c>
      <c r="G37" s="48">
        <f t="shared" si="0"/>
        <v>10270.603200000001</v>
      </c>
      <c r="H37" s="165" t="s">
        <v>84</v>
      </c>
      <c r="I37" s="158"/>
    </row>
    <row r="38" spans="1:9" ht="14.25" thickTop="1" thickBot="1">
      <c r="A38" s="36">
        <v>15</v>
      </c>
      <c r="B38" s="58">
        <v>2325</v>
      </c>
      <c r="C38" s="60" t="s">
        <v>29</v>
      </c>
      <c r="D38" s="60" t="s">
        <v>11</v>
      </c>
      <c r="E38" s="28">
        <v>0.33069999999999999</v>
      </c>
      <c r="F38" s="24">
        <v>17846.400000000001</v>
      </c>
      <c r="G38" s="48">
        <f t="shared" si="0"/>
        <v>5901.8044800000007</v>
      </c>
      <c r="H38" s="165" t="s">
        <v>84</v>
      </c>
      <c r="I38" s="158"/>
    </row>
    <row r="39" spans="1:9" ht="14.25" thickTop="1" thickBot="1">
      <c r="A39" s="36">
        <v>16</v>
      </c>
      <c r="B39" s="29">
        <v>2361</v>
      </c>
      <c r="C39" s="15" t="s">
        <v>30</v>
      </c>
      <c r="D39" s="15" t="s">
        <v>11</v>
      </c>
      <c r="E39" s="30">
        <v>1.7804000000000002</v>
      </c>
      <c r="F39" s="24">
        <v>17846.400000000001</v>
      </c>
      <c r="G39" s="48">
        <f t="shared" si="0"/>
        <v>31773.730560000007</v>
      </c>
      <c r="H39" s="165" t="s">
        <v>84</v>
      </c>
      <c r="I39" s="158"/>
    </row>
    <row r="40" spans="1:9" ht="14.25" thickTop="1" thickBot="1">
      <c r="A40" s="36">
        <v>17</v>
      </c>
      <c r="B40" s="32">
        <v>2371</v>
      </c>
      <c r="C40" s="15" t="s">
        <v>30</v>
      </c>
      <c r="D40" s="15" t="s">
        <v>11</v>
      </c>
      <c r="E40" s="20">
        <v>0.91979999999999995</v>
      </c>
      <c r="F40" s="24">
        <v>17846.400000000001</v>
      </c>
      <c r="G40" s="48">
        <f t="shared" si="0"/>
        <v>16415.118720000002</v>
      </c>
      <c r="H40" s="165" t="s">
        <v>84</v>
      </c>
      <c r="I40" s="158"/>
    </row>
    <row r="41" spans="1:9" ht="14.25" thickTop="1" thickBot="1">
      <c r="A41" s="36">
        <v>18</v>
      </c>
      <c r="B41" s="32">
        <v>2372</v>
      </c>
      <c r="C41" s="15" t="s">
        <v>30</v>
      </c>
      <c r="D41" s="15" t="s">
        <v>11</v>
      </c>
      <c r="E41" s="20">
        <v>0.72929999999999995</v>
      </c>
      <c r="F41" s="24">
        <v>17846.400000000001</v>
      </c>
      <c r="G41" s="48">
        <f t="shared" si="0"/>
        <v>13015.37952</v>
      </c>
      <c r="H41" s="165" t="s">
        <v>84</v>
      </c>
      <c r="I41" s="158"/>
    </row>
    <row r="42" spans="1:9" ht="14.25" thickTop="1" thickBot="1">
      <c r="A42" s="36">
        <v>19</v>
      </c>
      <c r="B42" s="32">
        <v>2374</v>
      </c>
      <c r="C42" s="15" t="s">
        <v>30</v>
      </c>
      <c r="D42" s="15" t="s">
        <v>11</v>
      </c>
      <c r="E42" s="20">
        <v>0.70089999999999997</v>
      </c>
      <c r="F42" s="24">
        <v>17846.400000000001</v>
      </c>
      <c r="G42" s="48">
        <f t="shared" si="0"/>
        <v>12508.54176</v>
      </c>
      <c r="H42" s="165" t="s">
        <v>84</v>
      </c>
      <c r="I42" s="158"/>
    </row>
    <row r="43" spans="1:9" ht="14.25" thickTop="1" thickBot="1">
      <c r="A43" s="75">
        <v>20</v>
      </c>
      <c r="B43" s="76">
        <v>2375</v>
      </c>
      <c r="C43" s="39" t="s">
        <v>30</v>
      </c>
      <c r="D43" s="39" t="s">
        <v>11</v>
      </c>
      <c r="E43" s="31">
        <v>1.5858000000000001</v>
      </c>
      <c r="F43" s="24">
        <v>17846.400000000001</v>
      </c>
      <c r="G43" s="48">
        <f t="shared" si="0"/>
        <v>28300.821120000004</v>
      </c>
      <c r="H43" s="165" t="s">
        <v>84</v>
      </c>
      <c r="I43" s="158"/>
    </row>
    <row r="44" spans="1:9" ht="14.25" thickTop="1" thickBot="1">
      <c r="A44" s="36">
        <v>21</v>
      </c>
      <c r="B44" s="32">
        <v>2389</v>
      </c>
      <c r="C44" s="15" t="s">
        <v>31</v>
      </c>
      <c r="D44" s="15" t="s">
        <v>11</v>
      </c>
      <c r="E44" s="20">
        <v>0.73770000000000002</v>
      </c>
      <c r="F44" s="24">
        <v>17846.400000000001</v>
      </c>
      <c r="G44" s="48">
        <f t="shared" si="0"/>
        <v>13165.289280000001</v>
      </c>
      <c r="H44" s="165" t="s">
        <v>84</v>
      </c>
      <c r="I44" s="158"/>
    </row>
    <row r="45" spans="1:9" ht="14.25" thickTop="1" thickBot="1">
      <c r="A45" s="36">
        <v>22</v>
      </c>
      <c r="B45" s="25">
        <v>2401</v>
      </c>
      <c r="C45" s="60" t="s">
        <v>32</v>
      </c>
      <c r="D45" s="15" t="s">
        <v>11</v>
      </c>
      <c r="E45" s="27">
        <v>0.67169999999999996</v>
      </c>
      <c r="F45" s="24">
        <v>17846.400000000001</v>
      </c>
      <c r="G45" s="48">
        <f t="shared" si="0"/>
        <v>11987.426880000001</v>
      </c>
      <c r="H45" s="165" t="s">
        <v>84</v>
      </c>
      <c r="I45" s="158"/>
    </row>
    <row r="46" spans="1:9" ht="14.25" thickTop="1" thickBot="1">
      <c r="A46" s="36">
        <v>23</v>
      </c>
      <c r="B46" s="25">
        <v>2402</v>
      </c>
      <c r="C46" s="60" t="s">
        <v>32</v>
      </c>
      <c r="D46" s="15" t="s">
        <v>11</v>
      </c>
      <c r="E46" s="30">
        <v>0.61170000000000002</v>
      </c>
      <c r="F46" s="24">
        <v>17846.400000000001</v>
      </c>
      <c r="G46" s="48">
        <f t="shared" si="0"/>
        <v>10916.642880000001</v>
      </c>
      <c r="H46" s="165" t="s">
        <v>84</v>
      </c>
      <c r="I46" s="158"/>
    </row>
    <row r="47" spans="1:9" ht="14.25" thickTop="1" thickBot="1">
      <c r="A47" s="36">
        <v>24</v>
      </c>
      <c r="B47" s="32">
        <v>2403</v>
      </c>
      <c r="C47" s="15" t="s">
        <v>32</v>
      </c>
      <c r="D47" s="15" t="s">
        <v>11</v>
      </c>
      <c r="E47" s="33">
        <v>0.57630000000000003</v>
      </c>
      <c r="F47" s="24">
        <v>17846.400000000001</v>
      </c>
      <c r="G47" s="48">
        <f t="shared" si="0"/>
        <v>10284.880320000002</v>
      </c>
      <c r="H47" s="165" t="s">
        <v>84</v>
      </c>
      <c r="I47" s="158"/>
    </row>
    <row r="48" spans="1:9" ht="14.25" thickTop="1" thickBot="1">
      <c r="A48" s="36">
        <v>25</v>
      </c>
      <c r="B48" s="32">
        <v>2405</v>
      </c>
      <c r="C48" s="15" t="s">
        <v>32</v>
      </c>
      <c r="D48" s="15" t="s">
        <v>11</v>
      </c>
      <c r="E48" s="34">
        <v>2.6457999999999999</v>
      </c>
      <c r="F48" s="24">
        <v>17846.400000000001</v>
      </c>
      <c r="G48" s="48">
        <f t="shared" si="0"/>
        <v>47218.005120000002</v>
      </c>
      <c r="H48" s="165" t="s">
        <v>84</v>
      </c>
      <c r="I48" s="158"/>
    </row>
    <row r="49" spans="1:9" ht="14.25" thickTop="1" thickBot="1">
      <c r="A49" s="36">
        <v>26</v>
      </c>
      <c r="B49" s="32">
        <v>2406</v>
      </c>
      <c r="C49" s="15" t="s">
        <v>32</v>
      </c>
      <c r="D49" s="15" t="s">
        <v>11</v>
      </c>
      <c r="E49" s="34">
        <v>1.1402000000000001</v>
      </c>
      <c r="F49" s="24">
        <v>17846.400000000001</v>
      </c>
      <c r="G49" s="48">
        <f t="shared" si="0"/>
        <v>20348.465280000004</v>
      </c>
      <c r="H49" s="165" t="s">
        <v>84</v>
      </c>
      <c r="I49" s="158"/>
    </row>
    <row r="50" spans="1:9" ht="14.25" thickTop="1" thickBot="1">
      <c r="A50" s="40">
        <v>27</v>
      </c>
      <c r="B50" s="32">
        <v>2407</v>
      </c>
      <c r="C50" s="15" t="s">
        <v>32</v>
      </c>
      <c r="D50" s="15" t="s">
        <v>11</v>
      </c>
      <c r="E50" s="34">
        <v>1.1691</v>
      </c>
      <c r="F50" s="24">
        <v>17846.400000000001</v>
      </c>
      <c r="G50" s="48">
        <f t="shared" si="0"/>
        <v>20864.226240000004</v>
      </c>
      <c r="H50" s="165" t="s">
        <v>84</v>
      </c>
      <c r="I50" s="158"/>
    </row>
    <row r="51" spans="1:9" ht="14.25" thickTop="1" thickBot="1">
      <c r="A51" s="36">
        <v>28</v>
      </c>
      <c r="B51" s="32">
        <v>2408</v>
      </c>
      <c r="C51" s="15" t="s">
        <v>32</v>
      </c>
      <c r="D51" s="15" t="s">
        <v>11</v>
      </c>
      <c r="E51" s="34">
        <v>0.91159999999999997</v>
      </c>
      <c r="F51" s="80">
        <v>17846.400000000001</v>
      </c>
      <c r="G51" s="48">
        <f t="shared" si="0"/>
        <v>16268.778240000001</v>
      </c>
      <c r="H51" s="165" t="s">
        <v>84</v>
      </c>
      <c r="I51" s="158"/>
    </row>
    <row r="52" spans="1:9" ht="26.25" customHeight="1" thickTop="1" thickBot="1">
      <c r="A52" s="36">
        <v>29</v>
      </c>
      <c r="B52" s="58" t="s">
        <v>33</v>
      </c>
      <c r="C52" s="43" t="s">
        <v>34</v>
      </c>
      <c r="D52" s="60" t="s">
        <v>11</v>
      </c>
      <c r="E52" s="35">
        <v>13.133900000000001</v>
      </c>
      <c r="F52" s="52">
        <v>19333.599999999999</v>
      </c>
      <c r="G52" s="48">
        <f t="shared" si="0"/>
        <v>253925.56904</v>
      </c>
      <c r="H52" s="165" t="s">
        <v>85</v>
      </c>
      <c r="I52" s="158"/>
    </row>
    <row r="53" spans="1:9" ht="13.5" thickBot="1">
      <c r="A53" s="139" t="s">
        <v>64</v>
      </c>
      <c r="B53" s="172"/>
      <c r="C53" s="172"/>
      <c r="D53" s="173"/>
      <c r="E53" s="9">
        <v>44.6708</v>
      </c>
      <c r="F53" s="55" t="s">
        <v>12</v>
      </c>
      <c r="G53" s="49">
        <f>SUM(G24:G52)</f>
        <v>818886.67431999999</v>
      </c>
      <c r="H53" s="142" t="s">
        <v>12</v>
      </c>
      <c r="I53" s="143"/>
    </row>
    <row r="54" spans="1:9" s="102" customFormat="1">
      <c r="A54" s="99"/>
      <c r="B54" s="99"/>
      <c r="C54" s="99"/>
      <c r="D54" s="99"/>
      <c r="E54" s="70"/>
      <c r="F54" s="100"/>
      <c r="G54" s="101"/>
      <c r="H54" s="100"/>
      <c r="I54" s="100"/>
    </row>
    <row r="55" spans="1:9" s="102" customFormat="1">
      <c r="A55" s="99"/>
      <c r="B55" s="99"/>
      <c r="C55" s="99"/>
      <c r="D55" s="99"/>
      <c r="E55" s="70"/>
      <c r="F55" s="100"/>
      <c r="G55" s="101"/>
      <c r="H55" s="100"/>
      <c r="I55" s="100"/>
    </row>
    <row r="56" spans="1:9" s="102" customFormat="1">
      <c r="A56" s="99"/>
      <c r="B56" s="99"/>
      <c r="C56" s="99"/>
      <c r="D56" s="99"/>
      <c r="E56" s="70"/>
      <c r="F56" s="100"/>
      <c r="G56" s="101"/>
      <c r="H56" s="100"/>
      <c r="I56" s="100"/>
    </row>
    <row r="57" spans="1:9" s="102" customFormat="1">
      <c r="A57" s="99"/>
      <c r="B57" s="99"/>
      <c r="C57" s="99"/>
      <c r="D57" s="99"/>
      <c r="E57" s="70"/>
      <c r="F57" s="100"/>
      <c r="G57" s="101"/>
      <c r="H57" s="100"/>
      <c r="I57" s="100"/>
    </row>
    <row r="58" spans="1:9" s="102" customFormat="1">
      <c r="A58" s="99"/>
      <c r="B58" s="99"/>
      <c r="C58" s="99"/>
      <c r="D58" s="99"/>
      <c r="E58" s="70"/>
      <c r="F58" s="100"/>
      <c r="G58" s="101"/>
      <c r="H58" s="100"/>
      <c r="I58" s="100"/>
    </row>
    <row r="59" spans="1:9" s="102" customFormat="1">
      <c r="A59" s="99"/>
      <c r="B59" s="99"/>
      <c r="C59" s="99"/>
      <c r="D59" s="99"/>
      <c r="E59" s="70"/>
      <c r="F59" s="100"/>
      <c r="G59" s="101"/>
      <c r="H59" s="100"/>
      <c r="I59" s="100"/>
    </row>
    <row r="60" spans="1:9" ht="15.75">
      <c r="A60" s="1"/>
      <c r="B60" s="1"/>
      <c r="C60" s="1"/>
      <c r="D60" s="1"/>
      <c r="E60" s="1"/>
      <c r="F60" s="1"/>
      <c r="G60" s="3"/>
      <c r="H60" s="1"/>
      <c r="I60" s="1"/>
    </row>
    <row r="61" spans="1:9" ht="15.75">
      <c r="A61" s="1" t="s">
        <v>70</v>
      </c>
      <c r="B61" s="1"/>
      <c r="C61" s="1"/>
      <c r="D61" s="1"/>
      <c r="E61" s="1"/>
      <c r="F61" s="1"/>
      <c r="G61" s="3"/>
      <c r="H61" s="1"/>
      <c r="I61" s="1"/>
    </row>
    <row r="62" spans="1:9" ht="16.5" thickBot="1">
      <c r="A62" s="1"/>
      <c r="B62" s="1"/>
      <c r="C62" s="1"/>
      <c r="D62" s="1"/>
      <c r="E62" s="1"/>
      <c r="F62" s="1"/>
      <c r="G62" s="3"/>
      <c r="H62" s="1"/>
      <c r="I62" s="1"/>
    </row>
    <row r="63" spans="1:9" ht="13.5" customHeight="1" thickTop="1">
      <c r="A63" s="146" t="s">
        <v>3</v>
      </c>
      <c r="B63" s="148" t="s">
        <v>5</v>
      </c>
      <c r="C63" s="150" t="s">
        <v>6</v>
      </c>
      <c r="D63" s="152" t="s">
        <v>8</v>
      </c>
      <c r="E63" s="148" t="s">
        <v>7</v>
      </c>
      <c r="F63" s="150" t="s">
        <v>60</v>
      </c>
      <c r="G63" s="189" t="s">
        <v>62</v>
      </c>
      <c r="H63" s="155" t="s">
        <v>4</v>
      </c>
      <c r="I63" s="163"/>
    </row>
    <row r="64" spans="1:9" ht="27" customHeight="1" thickBot="1">
      <c r="A64" s="147"/>
      <c r="B64" s="149"/>
      <c r="C64" s="151"/>
      <c r="D64" s="153"/>
      <c r="E64" s="149"/>
      <c r="F64" s="154"/>
      <c r="G64" s="190"/>
      <c r="H64" s="156"/>
      <c r="I64" s="164"/>
    </row>
    <row r="65" spans="1:9" ht="14.25" thickTop="1" thickBot="1">
      <c r="A65" s="8" t="s">
        <v>9</v>
      </c>
      <c r="B65" s="56">
        <v>1</v>
      </c>
      <c r="C65" s="56">
        <v>2</v>
      </c>
      <c r="D65" s="56">
        <v>3</v>
      </c>
      <c r="E65" s="56">
        <v>4</v>
      </c>
      <c r="F65" s="56">
        <v>5</v>
      </c>
      <c r="G65" s="82" t="s">
        <v>61</v>
      </c>
      <c r="H65" s="161">
        <v>7</v>
      </c>
      <c r="I65" s="162"/>
    </row>
    <row r="66" spans="1:9" ht="14.25" thickTop="1" thickBot="1">
      <c r="A66" s="40">
        <v>1</v>
      </c>
      <c r="B66" s="32">
        <v>4517</v>
      </c>
      <c r="C66" s="15" t="s">
        <v>35</v>
      </c>
      <c r="D66" s="15" t="s">
        <v>11</v>
      </c>
      <c r="E66" s="20">
        <v>1.7214</v>
      </c>
      <c r="F66" s="24">
        <v>17846.400000000001</v>
      </c>
      <c r="G66" s="48">
        <f t="shared" ref="G66:G114" si="1">SUM(E66*F66)</f>
        <v>30720.792960000002</v>
      </c>
      <c r="H66" s="165" t="s">
        <v>84</v>
      </c>
      <c r="I66" s="158"/>
    </row>
    <row r="67" spans="1:9" ht="14.25" thickTop="1" thickBot="1">
      <c r="A67" s="40">
        <v>2</v>
      </c>
      <c r="B67" s="32">
        <v>4523</v>
      </c>
      <c r="C67" s="15" t="s">
        <v>35</v>
      </c>
      <c r="D67" s="15" t="s">
        <v>16</v>
      </c>
      <c r="E67" s="20">
        <v>0.20979999999999999</v>
      </c>
      <c r="F67" s="24">
        <v>17846.400000000001</v>
      </c>
      <c r="G67" s="48">
        <f t="shared" si="1"/>
        <v>3744.17472</v>
      </c>
      <c r="H67" s="165" t="s">
        <v>84</v>
      </c>
      <c r="I67" s="158"/>
    </row>
    <row r="68" spans="1:9" ht="39" customHeight="1" thickTop="1" thickBot="1">
      <c r="A68" s="40">
        <v>3</v>
      </c>
      <c r="B68" s="32">
        <v>5477</v>
      </c>
      <c r="C68" s="15" t="s">
        <v>35</v>
      </c>
      <c r="D68" s="15" t="s">
        <v>11</v>
      </c>
      <c r="E68" s="20">
        <v>0.17169999999999999</v>
      </c>
      <c r="F68" s="52">
        <v>19333.599999999999</v>
      </c>
      <c r="G68" s="48">
        <f t="shared" si="1"/>
        <v>3319.5791199999994</v>
      </c>
      <c r="H68" s="157" t="s">
        <v>83</v>
      </c>
      <c r="I68" s="158"/>
    </row>
    <row r="69" spans="1:9" ht="14.25" thickTop="1" thickBot="1">
      <c r="A69" s="36">
        <v>4</v>
      </c>
      <c r="B69" s="58">
        <v>5559</v>
      </c>
      <c r="C69" s="60" t="s">
        <v>36</v>
      </c>
      <c r="D69" s="60" t="s">
        <v>11</v>
      </c>
      <c r="E69" s="28">
        <v>6.9599999999999995E-2</v>
      </c>
      <c r="F69" s="77">
        <v>14872</v>
      </c>
      <c r="G69" s="48">
        <f t="shared" si="1"/>
        <v>1035.0911999999998</v>
      </c>
      <c r="H69" s="157"/>
      <c r="I69" s="158"/>
    </row>
    <row r="70" spans="1:9" ht="14.25" thickTop="1" thickBot="1">
      <c r="A70" s="40">
        <v>5</v>
      </c>
      <c r="B70" s="32">
        <v>5716</v>
      </c>
      <c r="C70" s="15" t="s">
        <v>37</v>
      </c>
      <c r="D70" s="15" t="s">
        <v>11</v>
      </c>
      <c r="E70" s="20">
        <v>0.32279999999999998</v>
      </c>
      <c r="F70" s="19">
        <v>17846.400000000001</v>
      </c>
      <c r="G70" s="48">
        <f t="shared" si="1"/>
        <v>5760.8179200000004</v>
      </c>
      <c r="H70" s="157" t="s">
        <v>84</v>
      </c>
      <c r="I70" s="158"/>
    </row>
    <row r="71" spans="1:9" ht="14.25" thickTop="1" thickBot="1">
      <c r="A71" s="40">
        <v>6</v>
      </c>
      <c r="B71" s="78">
        <v>5747</v>
      </c>
      <c r="C71" s="60" t="s">
        <v>13</v>
      </c>
      <c r="D71" s="60" t="s">
        <v>11</v>
      </c>
      <c r="E71" s="28">
        <v>1.7767999999999999</v>
      </c>
      <c r="F71" s="19">
        <v>17846.400000000001</v>
      </c>
      <c r="G71" s="48">
        <f t="shared" si="1"/>
        <v>31709.483520000002</v>
      </c>
      <c r="H71" s="157" t="s">
        <v>84</v>
      </c>
      <c r="I71" s="158"/>
    </row>
    <row r="72" spans="1:9" ht="14.25" thickTop="1" thickBot="1">
      <c r="A72" s="40">
        <v>7</v>
      </c>
      <c r="B72" s="32" t="s">
        <v>38</v>
      </c>
      <c r="C72" s="15" t="s">
        <v>13</v>
      </c>
      <c r="D72" s="15" t="s">
        <v>11</v>
      </c>
      <c r="E72" s="32">
        <v>0.79110000000000003</v>
      </c>
      <c r="F72" s="19">
        <v>17846.400000000001</v>
      </c>
      <c r="G72" s="48">
        <f t="shared" si="1"/>
        <v>14118.287040000001</v>
      </c>
      <c r="H72" s="157" t="s">
        <v>84</v>
      </c>
      <c r="I72" s="158"/>
    </row>
    <row r="73" spans="1:9" ht="14.25" thickTop="1" thickBot="1">
      <c r="A73" s="40">
        <v>8</v>
      </c>
      <c r="B73" s="32">
        <v>5778</v>
      </c>
      <c r="C73" s="15" t="s">
        <v>13</v>
      </c>
      <c r="D73" s="15" t="s">
        <v>11</v>
      </c>
      <c r="E73" s="20">
        <v>0.8266</v>
      </c>
      <c r="F73" s="19">
        <v>17846.400000000001</v>
      </c>
      <c r="G73" s="48">
        <f t="shared" si="1"/>
        <v>14751.834240000002</v>
      </c>
      <c r="H73" s="157" t="s">
        <v>84</v>
      </c>
      <c r="I73" s="158"/>
    </row>
    <row r="74" spans="1:9" ht="14.25" thickTop="1" thickBot="1">
      <c r="A74" s="40">
        <v>9</v>
      </c>
      <c r="B74" s="32">
        <v>5804</v>
      </c>
      <c r="C74" s="15" t="s">
        <v>13</v>
      </c>
      <c r="D74" s="15" t="s">
        <v>11</v>
      </c>
      <c r="E74" s="20">
        <v>0.60070000000000001</v>
      </c>
      <c r="F74" s="19">
        <v>17846.400000000001</v>
      </c>
      <c r="G74" s="48">
        <f t="shared" si="1"/>
        <v>10720.332480000001</v>
      </c>
      <c r="H74" s="157" t="s">
        <v>84</v>
      </c>
      <c r="I74" s="158"/>
    </row>
    <row r="75" spans="1:9" ht="14.25" thickTop="1" thickBot="1">
      <c r="A75" s="36">
        <v>10</v>
      </c>
      <c r="B75" s="25">
        <v>6038</v>
      </c>
      <c r="C75" s="60" t="s">
        <v>39</v>
      </c>
      <c r="D75" s="60" t="s">
        <v>11</v>
      </c>
      <c r="E75" s="20">
        <v>1.2104999999999999</v>
      </c>
      <c r="F75" s="19">
        <v>17846.400000000001</v>
      </c>
      <c r="G75" s="48">
        <f t="shared" si="1"/>
        <v>21603.067200000001</v>
      </c>
      <c r="H75" s="157" t="s">
        <v>84</v>
      </c>
      <c r="I75" s="158"/>
    </row>
    <row r="76" spans="1:9" ht="14.25" thickTop="1" thickBot="1">
      <c r="A76" s="166">
        <v>11</v>
      </c>
      <c r="B76" s="168" t="s">
        <v>59</v>
      </c>
      <c r="C76" s="170" t="s">
        <v>41</v>
      </c>
      <c r="D76" s="39" t="s">
        <v>11</v>
      </c>
      <c r="E76" s="20">
        <v>0.48699999999999999</v>
      </c>
      <c r="F76" s="19">
        <v>17846.400000000001</v>
      </c>
      <c r="G76" s="174">
        <f>SUM(E76*F76)+(E77*F77)</f>
        <v>9317.6468000000004</v>
      </c>
      <c r="H76" s="157" t="s">
        <v>84</v>
      </c>
      <c r="I76" s="158"/>
    </row>
    <row r="77" spans="1:9" ht="14.25" thickTop="1" thickBot="1">
      <c r="A77" s="167"/>
      <c r="B77" s="169"/>
      <c r="C77" s="171"/>
      <c r="D77" s="39" t="s">
        <v>58</v>
      </c>
      <c r="E77" s="20">
        <v>0.1474</v>
      </c>
      <c r="F77" s="19">
        <v>4250</v>
      </c>
      <c r="G77" s="174"/>
      <c r="H77" s="175"/>
      <c r="I77" s="176"/>
    </row>
    <row r="78" spans="1:9" ht="14.25" thickTop="1" thickBot="1">
      <c r="A78" s="40">
        <v>12</v>
      </c>
      <c r="B78" s="32" t="s">
        <v>40</v>
      </c>
      <c r="C78" s="15" t="s">
        <v>41</v>
      </c>
      <c r="D78" s="15" t="s">
        <v>11</v>
      </c>
      <c r="E78" s="20">
        <v>0.2077</v>
      </c>
      <c r="F78" s="19">
        <v>17846.400000000001</v>
      </c>
      <c r="G78" s="48">
        <f t="shared" si="1"/>
        <v>3706.6972800000003</v>
      </c>
      <c r="H78" s="157" t="s">
        <v>84</v>
      </c>
      <c r="I78" s="158"/>
    </row>
    <row r="79" spans="1:9" ht="14.25" thickTop="1" thickBot="1">
      <c r="A79" s="36">
        <f>SUM(A78+1)</f>
        <v>13</v>
      </c>
      <c r="B79" s="76">
        <v>6141</v>
      </c>
      <c r="C79" s="39" t="s">
        <v>42</v>
      </c>
      <c r="D79" s="39" t="s">
        <v>11</v>
      </c>
      <c r="E79" s="31">
        <v>1.0248999999999999</v>
      </c>
      <c r="F79" s="19">
        <v>17846.400000000001</v>
      </c>
      <c r="G79" s="48">
        <f t="shared" si="1"/>
        <v>18290.77536</v>
      </c>
      <c r="H79" s="157" t="s">
        <v>84</v>
      </c>
      <c r="I79" s="158"/>
    </row>
    <row r="80" spans="1:9" ht="14.25" thickTop="1" thickBot="1">
      <c r="A80" s="36">
        <f t="shared" ref="A80:A114" si="2">SUM(A79+1)</f>
        <v>14</v>
      </c>
      <c r="B80" s="32">
        <v>6162</v>
      </c>
      <c r="C80" s="15" t="s">
        <v>43</v>
      </c>
      <c r="D80" s="15" t="s">
        <v>11</v>
      </c>
      <c r="E80" s="20">
        <v>0.38219999999999998</v>
      </c>
      <c r="F80" s="19">
        <v>17846.400000000001</v>
      </c>
      <c r="G80" s="48">
        <f t="shared" si="1"/>
        <v>6820.89408</v>
      </c>
      <c r="H80" s="157" t="s">
        <v>84</v>
      </c>
      <c r="I80" s="158"/>
    </row>
    <row r="81" spans="1:9" ht="14.25" thickTop="1" thickBot="1">
      <c r="A81" s="36">
        <f t="shared" si="2"/>
        <v>15</v>
      </c>
      <c r="B81" s="32">
        <v>6163</v>
      </c>
      <c r="C81" s="15" t="s">
        <v>44</v>
      </c>
      <c r="D81" s="15" t="s">
        <v>11</v>
      </c>
      <c r="E81" s="20">
        <v>1.6977</v>
      </c>
      <c r="F81" s="19">
        <v>17846.400000000001</v>
      </c>
      <c r="G81" s="48">
        <f t="shared" si="1"/>
        <v>30297.833280000003</v>
      </c>
      <c r="H81" s="157" t="s">
        <v>84</v>
      </c>
      <c r="I81" s="158"/>
    </row>
    <row r="82" spans="1:9" ht="14.25" thickTop="1" thickBot="1">
      <c r="A82" s="36">
        <f t="shared" si="2"/>
        <v>16</v>
      </c>
      <c r="B82" s="32" t="s">
        <v>45</v>
      </c>
      <c r="C82" s="15" t="s">
        <v>44</v>
      </c>
      <c r="D82" s="15" t="s">
        <v>11</v>
      </c>
      <c r="E82" s="20">
        <v>0.57550000000000001</v>
      </c>
      <c r="F82" s="19">
        <v>17846.400000000001</v>
      </c>
      <c r="G82" s="48">
        <f t="shared" si="1"/>
        <v>10270.603200000001</v>
      </c>
      <c r="H82" s="157" t="s">
        <v>84</v>
      </c>
      <c r="I82" s="158"/>
    </row>
    <row r="83" spans="1:9" ht="14.25" thickTop="1" thickBot="1">
      <c r="A83" s="36">
        <f t="shared" si="2"/>
        <v>17</v>
      </c>
      <c r="B83" s="32" t="s">
        <v>46</v>
      </c>
      <c r="C83" s="15" t="s">
        <v>44</v>
      </c>
      <c r="D83" s="15" t="s">
        <v>11</v>
      </c>
      <c r="E83" s="20">
        <v>1.036</v>
      </c>
      <c r="F83" s="19">
        <v>17846.400000000001</v>
      </c>
      <c r="G83" s="81">
        <f t="shared" si="1"/>
        <v>18488.870400000003</v>
      </c>
      <c r="H83" s="157" t="s">
        <v>84</v>
      </c>
      <c r="I83" s="158"/>
    </row>
    <row r="84" spans="1:9" ht="14.25" thickTop="1" thickBot="1">
      <c r="A84" s="36">
        <f t="shared" si="2"/>
        <v>18</v>
      </c>
      <c r="B84" s="32" t="s">
        <v>47</v>
      </c>
      <c r="C84" s="15" t="s">
        <v>44</v>
      </c>
      <c r="D84" s="15" t="s">
        <v>11</v>
      </c>
      <c r="E84" s="20">
        <v>0.51759999999999995</v>
      </c>
      <c r="F84" s="19">
        <v>17846.400000000001</v>
      </c>
      <c r="G84" s="48">
        <f t="shared" si="1"/>
        <v>9237.2966400000005</v>
      </c>
      <c r="H84" s="157" t="s">
        <v>84</v>
      </c>
      <c r="I84" s="158"/>
    </row>
    <row r="85" spans="1:9" ht="14.25" thickTop="1" thickBot="1">
      <c r="A85" s="36">
        <f t="shared" si="2"/>
        <v>19</v>
      </c>
      <c r="B85" s="32" t="s">
        <v>48</v>
      </c>
      <c r="C85" s="15" t="s">
        <v>44</v>
      </c>
      <c r="D85" s="15" t="s">
        <v>11</v>
      </c>
      <c r="E85" s="20">
        <v>0.51759999999999995</v>
      </c>
      <c r="F85" s="19">
        <v>17846.400000000001</v>
      </c>
      <c r="G85" s="48">
        <f t="shared" si="1"/>
        <v>9237.2966400000005</v>
      </c>
      <c r="H85" s="157" t="s">
        <v>84</v>
      </c>
      <c r="I85" s="158"/>
    </row>
    <row r="86" spans="1:9" ht="14.25" thickTop="1" thickBot="1">
      <c r="A86" s="36">
        <f t="shared" si="2"/>
        <v>20</v>
      </c>
      <c r="B86" s="32">
        <v>6192</v>
      </c>
      <c r="C86" s="15" t="s">
        <v>44</v>
      </c>
      <c r="D86" s="15" t="s">
        <v>11</v>
      </c>
      <c r="E86" s="20">
        <v>1.4444999999999999</v>
      </c>
      <c r="F86" s="19">
        <v>17846.400000000001</v>
      </c>
      <c r="G86" s="48">
        <f t="shared" si="1"/>
        <v>25779.124800000001</v>
      </c>
      <c r="H86" s="157" t="s">
        <v>84</v>
      </c>
      <c r="I86" s="158"/>
    </row>
    <row r="87" spans="1:9" ht="14.25" thickTop="1" thickBot="1">
      <c r="A87" s="36">
        <f t="shared" si="2"/>
        <v>21</v>
      </c>
      <c r="B87" s="32">
        <v>6193</v>
      </c>
      <c r="C87" s="15" t="s">
        <v>44</v>
      </c>
      <c r="D87" s="15" t="s">
        <v>11</v>
      </c>
      <c r="E87" s="20">
        <v>3.2161</v>
      </c>
      <c r="F87" s="19">
        <v>17846.400000000001</v>
      </c>
      <c r="G87" s="48">
        <f t="shared" si="1"/>
        <v>57395.807040000007</v>
      </c>
      <c r="H87" s="157" t="s">
        <v>84</v>
      </c>
      <c r="I87" s="158"/>
    </row>
    <row r="88" spans="1:9" ht="14.25" thickTop="1" thickBot="1">
      <c r="A88" s="36">
        <f t="shared" si="2"/>
        <v>22</v>
      </c>
      <c r="B88" s="32">
        <v>6241</v>
      </c>
      <c r="C88" s="15" t="s">
        <v>49</v>
      </c>
      <c r="D88" s="15" t="s">
        <v>11</v>
      </c>
      <c r="E88" s="20">
        <v>1.2060999999999999</v>
      </c>
      <c r="F88" s="19">
        <v>17846.400000000001</v>
      </c>
      <c r="G88" s="48">
        <f t="shared" si="1"/>
        <v>21524.54304</v>
      </c>
      <c r="H88" s="157" t="s">
        <v>84</v>
      </c>
      <c r="I88" s="158"/>
    </row>
    <row r="89" spans="1:9" ht="14.25" thickTop="1" thickBot="1">
      <c r="A89" s="36">
        <f t="shared" si="2"/>
        <v>23</v>
      </c>
      <c r="B89" s="32">
        <v>6274</v>
      </c>
      <c r="C89" s="15" t="s">
        <v>49</v>
      </c>
      <c r="D89" s="15" t="s">
        <v>11</v>
      </c>
      <c r="E89" s="20">
        <v>1.7487999999999999</v>
      </c>
      <c r="F89" s="19">
        <v>17846.400000000001</v>
      </c>
      <c r="G89" s="48">
        <f t="shared" si="1"/>
        <v>31209.784320000002</v>
      </c>
      <c r="H89" s="157" t="s">
        <v>84</v>
      </c>
      <c r="I89" s="158"/>
    </row>
    <row r="90" spans="1:9" ht="14.25" thickTop="1" thickBot="1">
      <c r="A90" s="36">
        <f t="shared" si="2"/>
        <v>24</v>
      </c>
      <c r="B90" s="32">
        <v>6275</v>
      </c>
      <c r="C90" s="15" t="s">
        <v>49</v>
      </c>
      <c r="D90" s="15" t="s">
        <v>11</v>
      </c>
      <c r="E90" s="20">
        <v>0.27860000000000001</v>
      </c>
      <c r="F90" s="19">
        <v>17846.400000000001</v>
      </c>
      <c r="G90" s="48">
        <f t="shared" si="1"/>
        <v>4972.0070400000004</v>
      </c>
      <c r="H90" s="157" t="s">
        <v>84</v>
      </c>
      <c r="I90" s="158"/>
    </row>
    <row r="91" spans="1:9" ht="14.25" thickTop="1" thickBot="1">
      <c r="A91" s="36">
        <f t="shared" si="2"/>
        <v>25</v>
      </c>
      <c r="B91" s="58">
        <v>6278</v>
      </c>
      <c r="C91" s="60" t="s">
        <v>49</v>
      </c>
      <c r="D91" s="60" t="s">
        <v>11</v>
      </c>
      <c r="E91" s="28">
        <v>2.5992000000000002</v>
      </c>
      <c r="F91" s="19">
        <v>17846.400000000001</v>
      </c>
      <c r="G91" s="48">
        <f t="shared" si="1"/>
        <v>46386.362880000008</v>
      </c>
      <c r="H91" s="157" t="s">
        <v>84</v>
      </c>
      <c r="I91" s="158"/>
    </row>
    <row r="92" spans="1:9" ht="14.25" thickTop="1" thickBot="1">
      <c r="A92" s="36">
        <f t="shared" si="2"/>
        <v>26</v>
      </c>
      <c r="B92" s="29">
        <v>6328</v>
      </c>
      <c r="C92" s="15" t="s">
        <v>51</v>
      </c>
      <c r="D92" s="15" t="s">
        <v>11</v>
      </c>
      <c r="E92" s="20">
        <v>1.2598</v>
      </c>
      <c r="F92" s="19">
        <v>17846.400000000001</v>
      </c>
      <c r="G92" s="48">
        <f t="shared" si="1"/>
        <v>22482.894720000004</v>
      </c>
      <c r="H92" s="157" t="s">
        <v>84</v>
      </c>
      <c r="I92" s="158"/>
    </row>
    <row r="93" spans="1:9" ht="14.25" thickTop="1" thickBot="1">
      <c r="A93" s="40">
        <f t="shared" si="2"/>
        <v>27</v>
      </c>
      <c r="B93" s="41">
        <v>6344</v>
      </c>
      <c r="C93" s="42" t="s">
        <v>50</v>
      </c>
      <c r="D93" s="42" t="s">
        <v>11</v>
      </c>
      <c r="E93" s="23">
        <v>0.7339</v>
      </c>
      <c r="F93" s="19">
        <v>17846.400000000001</v>
      </c>
      <c r="G93" s="48">
        <f t="shared" si="1"/>
        <v>13097.472960000001</v>
      </c>
      <c r="H93" s="157" t="s">
        <v>84</v>
      </c>
      <c r="I93" s="158"/>
    </row>
    <row r="94" spans="1:9" ht="14.25" thickTop="1" thickBot="1">
      <c r="A94" s="36">
        <f t="shared" si="2"/>
        <v>28</v>
      </c>
      <c r="B94" s="32">
        <v>6345</v>
      </c>
      <c r="C94" s="15" t="s">
        <v>50</v>
      </c>
      <c r="D94" s="15" t="s">
        <v>11</v>
      </c>
      <c r="E94" s="20">
        <v>1.9294</v>
      </c>
      <c r="F94" s="19">
        <v>17846.400000000001</v>
      </c>
      <c r="G94" s="48">
        <f t="shared" si="1"/>
        <v>34432.844160000001</v>
      </c>
      <c r="H94" s="157" t="s">
        <v>84</v>
      </c>
      <c r="I94" s="158"/>
    </row>
    <row r="95" spans="1:9" ht="14.25" thickTop="1" thickBot="1">
      <c r="A95" s="36">
        <f t="shared" si="2"/>
        <v>29</v>
      </c>
      <c r="B95" s="32" t="s">
        <v>52</v>
      </c>
      <c r="C95" s="15" t="s">
        <v>50</v>
      </c>
      <c r="D95" s="15" t="s">
        <v>11</v>
      </c>
      <c r="E95" s="20">
        <v>1.6193</v>
      </c>
      <c r="F95" s="19">
        <v>17846.400000000001</v>
      </c>
      <c r="G95" s="48">
        <f t="shared" si="1"/>
        <v>28898.675520000001</v>
      </c>
      <c r="H95" s="157" t="s">
        <v>84</v>
      </c>
      <c r="I95" s="158"/>
    </row>
    <row r="96" spans="1:9" ht="14.25" thickTop="1" thickBot="1">
      <c r="A96" s="36">
        <f t="shared" si="2"/>
        <v>30</v>
      </c>
      <c r="B96" s="32" t="s">
        <v>53</v>
      </c>
      <c r="C96" s="15" t="s">
        <v>50</v>
      </c>
      <c r="D96" s="15" t="s">
        <v>11</v>
      </c>
      <c r="E96" s="20">
        <v>1.1509</v>
      </c>
      <c r="F96" s="19">
        <v>17846.400000000001</v>
      </c>
      <c r="G96" s="48">
        <f t="shared" si="1"/>
        <v>20539.421760000001</v>
      </c>
      <c r="H96" s="157" t="s">
        <v>84</v>
      </c>
      <c r="I96" s="158"/>
    </row>
    <row r="97" spans="1:9" ht="14.25" thickTop="1" thickBot="1">
      <c r="A97" s="36">
        <f t="shared" si="2"/>
        <v>31</v>
      </c>
      <c r="B97" s="58" t="s">
        <v>54</v>
      </c>
      <c r="C97" s="60" t="s">
        <v>50</v>
      </c>
      <c r="D97" s="60" t="s">
        <v>11</v>
      </c>
      <c r="E97" s="28">
        <v>1.7264999999999999</v>
      </c>
      <c r="F97" s="19">
        <v>17846.400000000001</v>
      </c>
      <c r="G97" s="48">
        <f t="shared" si="1"/>
        <v>30811.809600000001</v>
      </c>
      <c r="H97" s="157" t="s">
        <v>84</v>
      </c>
      <c r="I97" s="158"/>
    </row>
    <row r="98" spans="1:9" ht="14.25" thickTop="1" thickBot="1">
      <c r="A98" s="36">
        <f t="shared" si="2"/>
        <v>32</v>
      </c>
      <c r="B98" s="32">
        <v>6370</v>
      </c>
      <c r="C98" s="15" t="s">
        <v>50</v>
      </c>
      <c r="D98" s="15" t="s">
        <v>11</v>
      </c>
      <c r="E98" s="20">
        <v>0.88449999999999995</v>
      </c>
      <c r="F98" s="19">
        <v>17846.400000000001</v>
      </c>
      <c r="G98" s="48">
        <f t="shared" si="1"/>
        <v>15785.140800000001</v>
      </c>
      <c r="H98" s="157" t="s">
        <v>84</v>
      </c>
      <c r="I98" s="158"/>
    </row>
    <row r="99" spans="1:9" ht="14.25" thickTop="1" thickBot="1">
      <c r="A99" s="36">
        <f t="shared" si="2"/>
        <v>33</v>
      </c>
      <c r="B99" s="32">
        <v>6371</v>
      </c>
      <c r="C99" s="15" t="s">
        <v>50</v>
      </c>
      <c r="D99" s="15" t="s">
        <v>11</v>
      </c>
      <c r="E99" s="20">
        <v>1.9049</v>
      </c>
      <c r="F99" s="19">
        <v>17846.400000000001</v>
      </c>
      <c r="G99" s="48">
        <f t="shared" si="1"/>
        <v>33995.607360000002</v>
      </c>
      <c r="H99" s="157" t="s">
        <v>84</v>
      </c>
      <c r="I99" s="158"/>
    </row>
    <row r="100" spans="1:9" ht="14.25" thickTop="1" thickBot="1">
      <c r="A100" s="36">
        <f t="shared" si="2"/>
        <v>34</v>
      </c>
      <c r="B100" s="32">
        <v>6372</v>
      </c>
      <c r="C100" s="15" t="s">
        <v>50</v>
      </c>
      <c r="D100" s="15" t="s">
        <v>11</v>
      </c>
      <c r="E100" s="20">
        <v>0.83479999999999999</v>
      </c>
      <c r="F100" s="19">
        <v>17846.400000000001</v>
      </c>
      <c r="G100" s="48">
        <f t="shared" si="1"/>
        <v>14898.174720000001</v>
      </c>
      <c r="H100" s="157" t="s">
        <v>84</v>
      </c>
      <c r="I100" s="158"/>
    </row>
    <row r="101" spans="1:9" ht="14.25" thickTop="1" thickBot="1">
      <c r="A101" s="36">
        <f t="shared" si="2"/>
        <v>35</v>
      </c>
      <c r="B101" s="32">
        <v>6374</v>
      </c>
      <c r="C101" s="15" t="s">
        <v>50</v>
      </c>
      <c r="D101" s="15" t="s">
        <v>11</v>
      </c>
      <c r="E101" s="20">
        <v>0.64090000000000003</v>
      </c>
      <c r="F101" s="19">
        <v>17846.400000000001</v>
      </c>
      <c r="G101" s="48">
        <f t="shared" si="1"/>
        <v>11437.757760000002</v>
      </c>
      <c r="H101" s="157" t="s">
        <v>84</v>
      </c>
      <c r="I101" s="158"/>
    </row>
    <row r="102" spans="1:9" ht="14.25" thickTop="1" thickBot="1">
      <c r="A102" s="36">
        <f t="shared" si="2"/>
        <v>36</v>
      </c>
      <c r="B102" s="32">
        <v>6375</v>
      </c>
      <c r="C102" s="15" t="s">
        <v>50</v>
      </c>
      <c r="D102" s="15" t="s">
        <v>11</v>
      </c>
      <c r="E102" s="20">
        <v>0.61329999999999996</v>
      </c>
      <c r="F102" s="19">
        <v>17846.400000000001</v>
      </c>
      <c r="G102" s="48">
        <f t="shared" si="1"/>
        <v>10945.197120000001</v>
      </c>
      <c r="H102" s="157" t="s">
        <v>84</v>
      </c>
      <c r="I102" s="158"/>
    </row>
    <row r="103" spans="1:9" ht="14.25" thickTop="1" thickBot="1">
      <c r="A103" s="36">
        <f t="shared" si="2"/>
        <v>37</v>
      </c>
      <c r="B103" s="32">
        <v>6376</v>
      </c>
      <c r="C103" s="15" t="s">
        <v>50</v>
      </c>
      <c r="D103" s="15" t="s">
        <v>11</v>
      </c>
      <c r="E103" s="20">
        <v>1.5310999999999999</v>
      </c>
      <c r="F103" s="19">
        <v>17846.400000000001</v>
      </c>
      <c r="G103" s="48">
        <f t="shared" si="1"/>
        <v>27324.623040000002</v>
      </c>
      <c r="H103" s="157" t="s">
        <v>84</v>
      </c>
      <c r="I103" s="158"/>
    </row>
    <row r="104" spans="1:9" ht="14.25" thickTop="1" thickBot="1">
      <c r="A104" s="36">
        <f t="shared" si="2"/>
        <v>38</v>
      </c>
      <c r="B104" s="32">
        <v>6377</v>
      </c>
      <c r="C104" s="15" t="s">
        <v>50</v>
      </c>
      <c r="D104" s="15" t="s">
        <v>11</v>
      </c>
      <c r="E104" s="20">
        <v>2.4157999999999999</v>
      </c>
      <c r="F104" s="19">
        <v>17846.400000000001</v>
      </c>
      <c r="G104" s="48">
        <f t="shared" si="1"/>
        <v>43113.333120000003</v>
      </c>
      <c r="H104" s="157" t="s">
        <v>84</v>
      </c>
      <c r="I104" s="158"/>
    </row>
    <row r="105" spans="1:9" ht="14.25" thickTop="1" thickBot="1">
      <c r="A105" s="36">
        <f t="shared" si="2"/>
        <v>39</v>
      </c>
      <c r="B105" s="58">
        <v>6378</v>
      </c>
      <c r="C105" s="60" t="s">
        <v>50</v>
      </c>
      <c r="D105" s="60" t="s">
        <v>11</v>
      </c>
      <c r="E105" s="28">
        <v>1.0002</v>
      </c>
      <c r="F105" s="19">
        <v>17846.400000000001</v>
      </c>
      <c r="G105" s="48">
        <f t="shared" si="1"/>
        <v>17849.969280000001</v>
      </c>
      <c r="H105" s="157" t="s">
        <v>84</v>
      </c>
      <c r="I105" s="158"/>
    </row>
    <row r="106" spans="1:9" ht="14.25" thickTop="1" thickBot="1">
      <c r="A106" s="36">
        <f t="shared" si="2"/>
        <v>40</v>
      </c>
      <c r="B106" s="32">
        <v>6379</v>
      </c>
      <c r="C106" s="15" t="s">
        <v>50</v>
      </c>
      <c r="D106" s="15" t="s">
        <v>11</v>
      </c>
      <c r="E106" s="20">
        <v>2.2795000000000001</v>
      </c>
      <c r="F106" s="19">
        <v>17846.400000000001</v>
      </c>
      <c r="G106" s="48">
        <f t="shared" si="1"/>
        <v>40680.868800000004</v>
      </c>
      <c r="H106" s="157" t="s">
        <v>84</v>
      </c>
      <c r="I106" s="158"/>
    </row>
    <row r="107" spans="1:9" ht="14.25" thickTop="1" thickBot="1">
      <c r="A107" s="36">
        <f t="shared" si="2"/>
        <v>41</v>
      </c>
      <c r="B107" s="59">
        <v>6381</v>
      </c>
      <c r="C107" s="22" t="s">
        <v>51</v>
      </c>
      <c r="D107" s="22" t="s">
        <v>11</v>
      </c>
      <c r="E107" s="23">
        <v>0.92710000000000004</v>
      </c>
      <c r="F107" s="19">
        <v>17846.400000000001</v>
      </c>
      <c r="G107" s="48">
        <f t="shared" si="1"/>
        <v>16545.397440000001</v>
      </c>
      <c r="H107" s="157" t="s">
        <v>84</v>
      </c>
      <c r="I107" s="158"/>
    </row>
    <row r="108" spans="1:9" ht="14.25" thickTop="1" thickBot="1">
      <c r="A108" s="36">
        <f t="shared" si="2"/>
        <v>42</v>
      </c>
      <c r="B108" s="32">
        <v>6410</v>
      </c>
      <c r="C108" s="15" t="s">
        <v>55</v>
      </c>
      <c r="D108" s="15" t="s">
        <v>11</v>
      </c>
      <c r="E108" s="20">
        <v>2.0087000000000002</v>
      </c>
      <c r="F108" s="19">
        <v>17846.400000000001</v>
      </c>
      <c r="G108" s="48">
        <f t="shared" si="1"/>
        <v>35848.063680000007</v>
      </c>
      <c r="H108" s="157" t="s">
        <v>84</v>
      </c>
      <c r="I108" s="158"/>
    </row>
    <row r="109" spans="1:9" ht="14.25" thickTop="1" thickBot="1">
      <c r="A109" s="36">
        <f t="shared" si="2"/>
        <v>43</v>
      </c>
      <c r="B109" s="32">
        <v>6411</v>
      </c>
      <c r="C109" s="15" t="s">
        <v>55</v>
      </c>
      <c r="D109" s="15" t="s">
        <v>11</v>
      </c>
      <c r="E109" s="20">
        <v>0.77549999999999997</v>
      </c>
      <c r="F109" s="19">
        <v>17846.400000000001</v>
      </c>
      <c r="G109" s="48">
        <f t="shared" si="1"/>
        <v>13839.8832</v>
      </c>
      <c r="H109" s="157" t="s">
        <v>84</v>
      </c>
      <c r="I109" s="158"/>
    </row>
    <row r="110" spans="1:9" ht="14.25" thickTop="1" thickBot="1">
      <c r="A110" s="36">
        <f t="shared" si="2"/>
        <v>44</v>
      </c>
      <c r="B110" s="58">
        <v>6415</v>
      </c>
      <c r="C110" s="60" t="s">
        <v>55</v>
      </c>
      <c r="D110" s="60" t="s">
        <v>11</v>
      </c>
      <c r="E110" s="28">
        <v>2.6032999999999999</v>
      </c>
      <c r="F110" s="19">
        <v>17846.400000000001</v>
      </c>
      <c r="G110" s="48">
        <f t="shared" si="1"/>
        <v>46459.53312</v>
      </c>
      <c r="H110" s="157" t="s">
        <v>84</v>
      </c>
      <c r="I110" s="158"/>
    </row>
    <row r="111" spans="1:9" ht="14.25" thickTop="1" thickBot="1">
      <c r="A111" s="40">
        <f t="shared" si="2"/>
        <v>45</v>
      </c>
      <c r="B111" s="32" t="s">
        <v>56</v>
      </c>
      <c r="C111" s="15" t="s">
        <v>57</v>
      </c>
      <c r="D111" s="15" t="s">
        <v>11</v>
      </c>
      <c r="E111" s="20">
        <v>0.21540000000000001</v>
      </c>
      <c r="F111" s="19">
        <v>17846.400000000001</v>
      </c>
      <c r="G111" s="48">
        <f t="shared" si="1"/>
        <v>3844.1145600000004</v>
      </c>
      <c r="H111" s="157" t="s">
        <v>84</v>
      </c>
      <c r="I111" s="158"/>
    </row>
    <row r="112" spans="1:9" ht="14.25" thickTop="1" thickBot="1">
      <c r="A112" s="40">
        <f t="shared" si="2"/>
        <v>46</v>
      </c>
      <c r="B112" s="32">
        <v>6667</v>
      </c>
      <c r="C112" s="15" t="s">
        <v>50</v>
      </c>
      <c r="D112" s="15" t="s">
        <v>11</v>
      </c>
      <c r="E112" s="20">
        <v>1.0044999999999999</v>
      </c>
      <c r="F112" s="19">
        <v>17846.400000000001</v>
      </c>
      <c r="G112" s="48">
        <f t="shared" si="1"/>
        <v>17926.7088</v>
      </c>
      <c r="H112" s="157" t="s">
        <v>84</v>
      </c>
      <c r="I112" s="158"/>
    </row>
    <row r="113" spans="1:9" ht="14.25" thickTop="1" thickBot="1">
      <c r="A113" s="36">
        <f t="shared" si="2"/>
        <v>47</v>
      </c>
      <c r="B113" s="32">
        <v>6675</v>
      </c>
      <c r="C113" s="15" t="s">
        <v>50</v>
      </c>
      <c r="D113" s="15" t="s">
        <v>11</v>
      </c>
      <c r="E113" s="20">
        <v>3.0489999999999999</v>
      </c>
      <c r="F113" s="19">
        <v>17846.400000000001</v>
      </c>
      <c r="G113" s="48">
        <f t="shared" si="1"/>
        <v>54413.673600000002</v>
      </c>
      <c r="H113" s="157" t="s">
        <v>84</v>
      </c>
      <c r="I113" s="158"/>
    </row>
    <row r="114" spans="1:9" ht="27" customHeight="1" thickTop="1" thickBot="1">
      <c r="A114" s="36">
        <f t="shared" si="2"/>
        <v>48</v>
      </c>
      <c r="B114" s="58">
        <v>6687</v>
      </c>
      <c r="C114" s="60" t="s">
        <v>50</v>
      </c>
      <c r="D114" s="60" t="s">
        <v>11</v>
      </c>
      <c r="E114" s="58">
        <v>48.600700000000003</v>
      </c>
      <c r="F114" s="52">
        <v>19333.599999999999</v>
      </c>
      <c r="G114" s="48">
        <f t="shared" si="1"/>
        <v>939626.49352000002</v>
      </c>
      <c r="H114" s="165" t="s">
        <v>85</v>
      </c>
      <c r="I114" s="158"/>
    </row>
    <row r="115" spans="1:9" ht="13.5" thickBot="1">
      <c r="A115" s="139" t="s">
        <v>65</v>
      </c>
      <c r="B115" s="172"/>
      <c r="C115" s="172"/>
      <c r="D115" s="173"/>
      <c r="E115" s="9">
        <f>SUM(E66:E114)</f>
        <v>104.49690000000001</v>
      </c>
      <c r="F115" s="55" t="s">
        <v>12</v>
      </c>
      <c r="G115" s="62">
        <f>SUM(G66:G114)</f>
        <v>1935216.6618400002</v>
      </c>
      <c r="H115" s="142" t="s">
        <v>12</v>
      </c>
      <c r="I115" s="143"/>
    </row>
    <row r="116" spans="1:9" ht="15.75">
      <c r="A116" s="1"/>
      <c r="B116" s="1"/>
      <c r="C116" s="1"/>
      <c r="D116" s="1"/>
      <c r="E116" s="1"/>
      <c r="F116" s="1"/>
      <c r="G116" s="3"/>
      <c r="H116" s="1"/>
      <c r="I116" s="1"/>
    </row>
    <row r="117" spans="1:9" ht="15.75">
      <c r="A117" s="1" t="s">
        <v>71</v>
      </c>
      <c r="B117" s="1"/>
      <c r="C117" s="1"/>
      <c r="D117" s="1"/>
      <c r="E117" s="1"/>
      <c r="F117" s="1"/>
      <c r="G117" s="3"/>
      <c r="H117" s="1"/>
      <c r="I117" s="1"/>
    </row>
    <row r="118" spans="1:9" ht="16.5" thickBot="1">
      <c r="A118" s="1"/>
      <c r="B118" s="1"/>
      <c r="C118" s="1"/>
      <c r="D118" s="1"/>
      <c r="E118" s="1"/>
      <c r="F118" s="1"/>
      <c r="G118" s="3"/>
      <c r="H118" s="1"/>
      <c r="I118" s="1"/>
    </row>
    <row r="119" spans="1:9" ht="13.5" customHeight="1" thickTop="1">
      <c r="A119" s="146" t="s">
        <v>3</v>
      </c>
      <c r="B119" s="148" t="s">
        <v>5</v>
      </c>
      <c r="C119" s="150" t="s">
        <v>6</v>
      </c>
      <c r="D119" s="152" t="s">
        <v>8</v>
      </c>
      <c r="E119" s="148" t="s">
        <v>7</v>
      </c>
      <c r="F119" s="150" t="s">
        <v>60</v>
      </c>
      <c r="G119" s="189" t="s">
        <v>62</v>
      </c>
      <c r="H119" s="155" t="s">
        <v>4</v>
      </c>
      <c r="I119" s="163"/>
    </row>
    <row r="120" spans="1:9" ht="25.5" customHeight="1" thickBot="1">
      <c r="A120" s="147"/>
      <c r="B120" s="149"/>
      <c r="C120" s="151"/>
      <c r="D120" s="153"/>
      <c r="E120" s="149"/>
      <c r="F120" s="154"/>
      <c r="G120" s="190"/>
      <c r="H120" s="156"/>
      <c r="I120" s="164"/>
    </row>
    <row r="121" spans="1:9" ht="14.25" thickTop="1" thickBot="1">
      <c r="A121" s="8" t="s">
        <v>9</v>
      </c>
      <c r="B121" s="56">
        <v>1</v>
      </c>
      <c r="C121" s="56">
        <v>2</v>
      </c>
      <c r="D121" s="56">
        <v>3</v>
      </c>
      <c r="E121" s="56">
        <v>4</v>
      </c>
      <c r="F121" s="56">
        <v>5</v>
      </c>
      <c r="G121" s="82" t="s">
        <v>61</v>
      </c>
      <c r="H121" s="161">
        <v>7</v>
      </c>
      <c r="I121" s="162"/>
    </row>
    <row r="122" spans="1:9" ht="14.25" thickTop="1" thickBot="1">
      <c r="A122" s="40">
        <v>1</v>
      </c>
      <c r="B122" s="32">
        <v>1546</v>
      </c>
      <c r="C122" s="15" t="s">
        <v>14</v>
      </c>
      <c r="D122" s="15" t="s">
        <v>11</v>
      </c>
      <c r="E122" s="20">
        <v>0.27450000000000002</v>
      </c>
      <c r="F122" s="19">
        <v>17846.400000000001</v>
      </c>
      <c r="G122" s="48">
        <f t="shared" ref="G122:G123" si="3">SUM(E122*F122)</f>
        <v>4898.8368000000009</v>
      </c>
      <c r="H122" s="144" t="s">
        <v>80</v>
      </c>
      <c r="I122" s="145"/>
    </row>
    <row r="123" spans="1:9" ht="14.25" thickTop="1" thickBot="1">
      <c r="A123" s="44">
        <v>2</v>
      </c>
      <c r="B123" s="72">
        <v>1571</v>
      </c>
      <c r="C123" s="73" t="s">
        <v>15</v>
      </c>
      <c r="D123" s="15" t="s">
        <v>11</v>
      </c>
      <c r="E123" s="45">
        <v>0.34570000000000001</v>
      </c>
      <c r="F123" s="19">
        <v>17846.400000000001</v>
      </c>
      <c r="G123" s="48">
        <f t="shared" si="3"/>
        <v>6169.5004800000006</v>
      </c>
      <c r="H123" s="159" t="s">
        <v>80</v>
      </c>
      <c r="I123" s="160"/>
    </row>
    <row r="124" spans="1:9" ht="13.5" thickBot="1">
      <c r="A124" s="139" t="s">
        <v>66</v>
      </c>
      <c r="B124" s="140"/>
      <c r="C124" s="140"/>
      <c r="D124" s="141"/>
      <c r="E124" s="9">
        <f>SUM(E122:E123)</f>
        <v>0.62020000000000008</v>
      </c>
      <c r="F124" s="55" t="s">
        <v>12</v>
      </c>
      <c r="G124" s="62">
        <f>SUM(G122:G123)</f>
        <v>11068.337280000002</v>
      </c>
      <c r="H124" s="142" t="s">
        <v>12</v>
      </c>
      <c r="I124" s="143"/>
    </row>
    <row r="125" spans="1:9" ht="15.75">
      <c r="A125" s="1"/>
      <c r="B125" s="1"/>
      <c r="C125" s="1"/>
      <c r="D125" s="1"/>
      <c r="E125" s="1"/>
      <c r="F125" s="1"/>
      <c r="G125" s="3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69" t="s">
        <v>72</v>
      </c>
      <c r="H126" s="1"/>
      <c r="I126" s="1"/>
    </row>
    <row r="127" spans="1:9" ht="15.75">
      <c r="A127" s="1"/>
      <c r="B127" s="1"/>
      <c r="C127" s="1"/>
      <c r="D127" s="1"/>
      <c r="E127" s="1"/>
      <c r="F127" s="1"/>
      <c r="G127" s="3"/>
      <c r="H127" s="1"/>
      <c r="I127" s="1"/>
    </row>
    <row r="128" spans="1:9" ht="15.75">
      <c r="A128" s="86" t="s">
        <v>115</v>
      </c>
      <c r="B128" s="1"/>
      <c r="C128" s="1"/>
      <c r="D128" s="1"/>
      <c r="E128" s="1"/>
      <c r="F128" s="1"/>
      <c r="G128" s="3"/>
      <c r="H128" s="1"/>
      <c r="I128" s="1"/>
    </row>
    <row r="129" spans="1:9" ht="15.75">
      <c r="A129" s="1"/>
      <c r="B129" s="1"/>
      <c r="C129" s="1"/>
      <c r="D129" s="1"/>
      <c r="E129" s="1"/>
      <c r="F129" s="1"/>
      <c r="G129" s="3"/>
      <c r="H129" s="1"/>
      <c r="I129" s="1"/>
    </row>
    <row r="130" spans="1:9" ht="15.75">
      <c r="A130" s="84" t="s">
        <v>241</v>
      </c>
      <c r="B130" s="1"/>
      <c r="C130" s="1"/>
      <c r="D130" s="1"/>
      <c r="E130" s="1"/>
      <c r="F130" s="1"/>
      <c r="G130" s="3"/>
      <c r="H130" s="1"/>
      <c r="I130" s="1"/>
    </row>
    <row r="131" spans="1:9" ht="15.75">
      <c r="A131" s="84" t="s">
        <v>117</v>
      </c>
      <c r="B131" s="1"/>
      <c r="D131" s="1"/>
      <c r="E131" s="1"/>
      <c r="F131" s="1"/>
      <c r="G131" s="3"/>
      <c r="H131" s="1"/>
      <c r="I131" s="1"/>
    </row>
    <row r="132" spans="1:9" ht="15.75">
      <c r="A132" s="84" t="s">
        <v>152</v>
      </c>
      <c r="B132" s="1"/>
      <c r="C132" s="1"/>
      <c r="D132" s="1"/>
      <c r="E132" s="1"/>
      <c r="F132" s="1"/>
      <c r="G132" s="3"/>
      <c r="H132" s="1"/>
      <c r="I132" s="1"/>
    </row>
    <row r="133" spans="1:9" ht="15.75">
      <c r="A133" s="84" t="s">
        <v>153</v>
      </c>
      <c r="B133" s="1"/>
      <c r="C133" s="1"/>
      <c r="D133" s="1"/>
      <c r="E133" s="1"/>
      <c r="F133" s="1"/>
      <c r="G133" s="3"/>
      <c r="H133" s="1"/>
      <c r="I133" s="1"/>
    </row>
    <row r="134" spans="1:9" ht="15.75">
      <c r="A134" s="84" t="s">
        <v>154</v>
      </c>
      <c r="B134" s="1"/>
      <c r="C134" s="1"/>
      <c r="D134" s="1"/>
      <c r="E134" s="1"/>
      <c r="F134" s="1"/>
      <c r="G134" s="3"/>
      <c r="H134" s="1"/>
      <c r="I134" s="1"/>
    </row>
    <row r="135" spans="1:9" ht="15.75">
      <c r="A135" s="84" t="s">
        <v>155</v>
      </c>
      <c r="B135" s="1"/>
      <c r="C135" s="1"/>
      <c r="D135" s="1"/>
      <c r="E135" s="1"/>
      <c r="F135" s="1"/>
      <c r="G135" s="3"/>
      <c r="H135" s="1"/>
      <c r="I135" s="1"/>
    </row>
    <row r="136" spans="1:9" ht="15.75">
      <c r="A136" s="84" t="s">
        <v>313</v>
      </c>
      <c r="B136" s="1"/>
      <c r="C136" s="137"/>
      <c r="D136" s="137"/>
      <c r="E136" s="137"/>
      <c r="F136" s="137"/>
      <c r="G136" s="138"/>
      <c r="H136" s="137"/>
      <c r="I136" s="137"/>
    </row>
    <row r="137" spans="1:9" ht="15.75">
      <c r="A137" s="84" t="s">
        <v>118</v>
      </c>
      <c r="B137" s="1"/>
      <c r="C137" s="1"/>
      <c r="D137" s="1"/>
      <c r="E137" s="1"/>
      <c r="F137" s="1"/>
      <c r="G137" s="3"/>
      <c r="H137" s="1"/>
      <c r="I137" s="1"/>
    </row>
    <row r="138" spans="1:9" ht="15.75">
      <c r="A138" s="84" t="s">
        <v>150</v>
      </c>
      <c r="B138" s="1"/>
      <c r="C138" s="1"/>
      <c r="D138" s="1"/>
      <c r="E138" s="1"/>
      <c r="F138" s="1"/>
      <c r="G138" s="3"/>
      <c r="H138" s="1"/>
      <c r="I138" s="1"/>
    </row>
    <row r="139" spans="1:9" ht="15.75">
      <c r="A139" s="84" t="s">
        <v>151</v>
      </c>
      <c r="B139" s="1"/>
      <c r="C139" s="1"/>
      <c r="D139" s="1"/>
      <c r="E139" s="1"/>
      <c r="F139" s="1"/>
      <c r="G139" s="3"/>
      <c r="H139" s="1"/>
      <c r="I139" s="1"/>
    </row>
    <row r="140" spans="1:9" ht="15.75">
      <c r="A140" s="84" t="s">
        <v>243</v>
      </c>
      <c r="B140" s="1"/>
      <c r="C140" s="1"/>
      <c r="D140" s="1"/>
      <c r="E140" s="1"/>
      <c r="F140" s="1"/>
      <c r="G140" s="3"/>
      <c r="H140" s="1"/>
      <c r="I140" s="1"/>
    </row>
    <row r="141" spans="1:9" ht="15.75">
      <c r="A141" s="84"/>
      <c r="B141" s="1"/>
      <c r="C141" s="1" t="s">
        <v>244</v>
      </c>
      <c r="D141" s="1"/>
      <c r="E141" s="1"/>
      <c r="F141" s="1"/>
      <c r="G141" s="3"/>
      <c r="H141" s="1"/>
      <c r="I141" s="1"/>
    </row>
    <row r="142" spans="1:9" ht="15.75">
      <c r="A142" s="85" t="s">
        <v>116</v>
      </c>
      <c r="B142" s="1"/>
      <c r="C142" s="1"/>
      <c r="D142" s="1"/>
      <c r="E142" s="1"/>
      <c r="F142" s="1"/>
      <c r="G142" s="69" t="s">
        <v>74</v>
      </c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3"/>
      <c r="H143" s="1"/>
      <c r="I143" s="1"/>
    </row>
    <row r="144" spans="1:9" ht="15.75">
      <c r="A144" s="1" t="s">
        <v>304</v>
      </c>
      <c r="B144" s="1"/>
      <c r="C144" s="1"/>
      <c r="D144" s="1"/>
      <c r="E144" s="1"/>
      <c r="F144" s="1"/>
      <c r="G144" s="3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3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69" t="s">
        <v>78</v>
      </c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3"/>
      <c r="H147" s="1"/>
      <c r="I147" s="1"/>
    </row>
    <row r="148" spans="1:9" ht="15.75">
      <c r="A148" s="87" t="s">
        <v>119</v>
      </c>
      <c r="B148" s="1"/>
      <c r="C148" s="1"/>
      <c r="D148" s="1"/>
      <c r="E148" s="1"/>
      <c r="F148" s="1"/>
      <c r="G148" s="3"/>
      <c r="H148" s="1"/>
      <c r="I148" s="1"/>
    </row>
    <row r="149" spans="1:9" ht="15.75">
      <c r="A149" s="87" t="s">
        <v>120</v>
      </c>
      <c r="B149" s="1"/>
      <c r="C149" s="1"/>
      <c r="D149" s="1"/>
      <c r="E149" s="1"/>
      <c r="F149" s="1"/>
      <c r="G149" s="3"/>
      <c r="H149" s="1"/>
      <c r="I149" s="1"/>
    </row>
    <row r="150" spans="1:9" ht="15.75">
      <c r="A150" s="71"/>
      <c r="B150" s="1"/>
      <c r="C150" s="1"/>
      <c r="D150" s="1"/>
      <c r="E150" s="1"/>
      <c r="F150" s="1"/>
      <c r="G150" s="3"/>
      <c r="H150" s="1"/>
      <c r="I150" s="1"/>
    </row>
    <row r="151" spans="1:9" s="1" customFormat="1" ht="15.75">
      <c r="A151" s="88" t="s">
        <v>180</v>
      </c>
      <c r="G151" s="3"/>
    </row>
    <row r="152" spans="1:9" s="1" customFormat="1" ht="15.75">
      <c r="B152" s="1" t="s">
        <v>181</v>
      </c>
      <c r="G152" s="3"/>
    </row>
    <row r="153" spans="1:9" s="1" customFormat="1" ht="15.75">
      <c r="A153" s="88" t="s">
        <v>121</v>
      </c>
    </row>
    <row r="154" spans="1:9" s="1" customFormat="1" ht="15.75">
      <c r="B154" s="1" t="s">
        <v>122</v>
      </c>
    </row>
    <row r="155" spans="1:9" s="1" customFormat="1" ht="15.75">
      <c r="B155" s="1" t="s">
        <v>123</v>
      </c>
    </row>
    <row r="156" spans="1:9" s="1" customFormat="1" ht="15.75">
      <c r="A156" s="88" t="s">
        <v>124</v>
      </c>
    </row>
    <row r="157" spans="1:9" s="1" customFormat="1" ht="15.75"/>
    <row r="158" spans="1:9" s="1" customFormat="1" ht="15.75">
      <c r="A158" s="88" t="s">
        <v>125</v>
      </c>
    </row>
    <row r="159" spans="1:9" s="1" customFormat="1" ht="15.75"/>
    <row r="160" spans="1:9" s="1" customFormat="1" ht="15.75">
      <c r="A160" s="88" t="s">
        <v>126</v>
      </c>
    </row>
    <row r="161" spans="1:2" s="1" customFormat="1" ht="15.75">
      <c r="B161" s="1" t="s">
        <v>127</v>
      </c>
    </row>
    <row r="162" spans="1:2" s="1" customFormat="1" ht="15.75">
      <c r="A162" s="88" t="s">
        <v>128</v>
      </c>
    </row>
    <row r="163" spans="1:2" s="1" customFormat="1" ht="15.75">
      <c r="A163" s="88" t="s">
        <v>129</v>
      </c>
    </row>
    <row r="164" spans="1:2" s="1" customFormat="1" ht="15.75">
      <c r="B164" s="1" t="s">
        <v>130</v>
      </c>
    </row>
    <row r="165" spans="1:2" s="1" customFormat="1" ht="15.75">
      <c r="B165" s="1" t="s">
        <v>131</v>
      </c>
    </row>
    <row r="166" spans="1:2" s="1" customFormat="1" ht="15.75">
      <c r="A166" s="88" t="s">
        <v>132</v>
      </c>
    </row>
    <row r="167" spans="1:2" s="1" customFormat="1" ht="15.75">
      <c r="A167" s="88" t="s">
        <v>133</v>
      </c>
    </row>
    <row r="168" spans="1:2" s="1" customFormat="1" ht="15.75">
      <c r="B168" s="1" t="s">
        <v>134</v>
      </c>
    </row>
    <row r="169" spans="1:2" s="1" customFormat="1" ht="15.75"/>
    <row r="170" spans="1:2" s="1" customFormat="1" ht="15.75">
      <c r="A170" s="88" t="s">
        <v>135</v>
      </c>
    </row>
    <row r="171" spans="1:2" s="1" customFormat="1" ht="15.75"/>
    <row r="172" spans="1:2" s="1" customFormat="1" ht="15.75">
      <c r="A172" s="88" t="s">
        <v>136</v>
      </c>
    </row>
    <row r="173" spans="1:2" s="1" customFormat="1" ht="15.75">
      <c r="B173" s="1" t="s">
        <v>137</v>
      </c>
    </row>
    <row r="174" spans="1:2" s="1" customFormat="1" ht="15.75">
      <c r="A174" s="88" t="s">
        <v>138</v>
      </c>
    </row>
    <row r="175" spans="1:2" s="1" customFormat="1" ht="15.75">
      <c r="A175" s="88" t="s">
        <v>139</v>
      </c>
    </row>
    <row r="176" spans="1:2" s="1" customFormat="1" ht="15.75">
      <c r="B176" s="1" t="s">
        <v>140</v>
      </c>
    </row>
    <row r="177" spans="1:7" s="1" customFormat="1" ht="15.75">
      <c r="B177" s="1" t="s">
        <v>141</v>
      </c>
    </row>
    <row r="178" spans="1:7" s="1" customFormat="1" ht="15.75"/>
    <row r="179" spans="1:7" s="1" customFormat="1" ht="15.75">
      <c r="G179" s="69" t="s">
        <v>142</v>
      </c>
    </row>
    <row r="180" spans="1:7" s="1" customFormat="1" ht="15.75"/>
    <row r="181" spans="1:7" s="1" customFormat="1" ht="15.75">
      <c r="A181" s="88" t="s">
        <v>143</v>
      </c>
    </row>
    <row r="182" spans="1:7" s="1" customFormat="1" ht="15.75">
      <c r="A182" s="1" t="s">
        <v>144</v>
      </c>
    </row>
    <row r="183" spans="1:7" s="1" customFormat="1" ht="15.75">
      <c r="A183" s="1" t="s">
        <v>145</v>
      </c>
    </row>
    <row r="185" spans="1:7" ht="15.75">
      <c r="G185" s="69" t="s">
        <v>147</v>
      </c>
    </row>
    <row r="187" spans="1:7" ht="15.75">
      <c r="A187" s="1" t="s">
        <v>156</v>
      </c>
    </row>
    <row r="188" spans="1:7" ht="15.75">
      <c r="A188" s="1" t="s">
        <v>146</v>
      </c>
    </row>
    <row r="190" spans="1:7" s="1" customFormat="1" ht="15.75">
      <c r="A190" s="88" t="s">
        <v>179</v>
      </c>
    </row>
    <row r="191" spans="1:7" s="1" customFormat="1" ht="15.75">
      <c r="A191" s="1" t="s">
        <v>148</v>
      </c>
    </row>
    <row r="192" spans="1:7" s="1" customFormat="1" ht="15.75">
      <c r="A192" s="90" t="s">
        <v>149</v>
      </c>
    </row>
    <row r="193" spans="1:7" s="1" customFormat="1" ht="15.75">
      <c r="A193" s="1" t="s">
        <v>116</v>
      </c>
    </row>
    <row r="194" spans="1:7" s="1" customFormat="1" ht="15.75">
      <c r="A194" s="88" t="s">
        <v>161</v>
      </c>
      <c r="G194" s="3"/>
    </row>
    <row r="195" spans="1:7" s="1" customFormat="1" ht="15.75">
      <c r="A195" s="1" t="s">
        <v>245</v>
      </c>
      <c r="G195" s="3"/>
    </row>
    <row r="196" spans="1:7" ht="15.75">
      <c r="A196" s="1" t="s">
        <v>246</v>
      </c>
    </row>
    <row r="198" spans="1:7" s="1" customFormat="1" ht="15.75">
      <c r="A198" s="88" t="s">
        <v>157</v>
      </c>
      <c r="G198" s="3"/>
    </row>
    <row r="199" spans="1:7" s="1" customFormat="1" ht="15.75">
      <c r="A199" s="91" t="s">
        <v>158</v>
      </c>
      <c r="G199" s="3"/>
    </row>
    <row r="201" spans="1:7" s="1" customFormat="1" ht="15.75">
      <c r="A201" s="88" t="s">
        <v>160</v>
      </c>
      <c r="G201" s="3"/>
    </row>
    <row r="202" spans="1:7" s="1" customFormat="1" ht="15.75">
      <c r="A202" s="88"/>
      <c r="G202" s="3"/>
    </row>
    <row r="203" spans="1:7" s="1" customFormat="1" ht="15.75">
      <c r="A203" s="88" t="s">
        <v>159</v>
      </c>
      <c r="G203" s="3"/>
    </row>
    <row r="205" spans="1:7" s="1" customFormat="1" ht="15.75">
      <c r="A205" s="88" t="s">
        <v>182</v>
      </c>
      <c r="G205" s="3"/>
    </row>
    <row r="207" spans="1:7" s="1" customFormat="1" ht="15.75">
      <c r="A207" s="88" t="s">
        <v>183</v>
      </c>
      <c r="G207" s="3"/>
    </row>
    <row r="208" spans="1:7" s="1" customFormat="1" ht="15.75">
      <c r="A208" s="88" t="s">
        <v>162</v>
      </c>
      <c r="G208" s="3"/>
    </row>
    <row r="210" spans="1:9" s="1" customFormat="1" ht="15.75">
      <c r="A210" s="88" t="s">
        <v>285</v>
      </c>
      <c r="G210" s="3"/>
    </row>
    <row r="211" spans="1:9" s="1" customFormat="1" ht="15.75">
      <c r="A211" s="88" t="s">
        <v>184</v>
      </c>
      <c r="G211" s="3"/>
    </row>
    <row r="213" spans="1:9" s="1" customFormat="1" ht="15.75">
      <c r="A213" s="88" t="s">
        <v>163</v>
      </c>
      <c r="G213" s="3"/>
    </row>
    <row r="214" spans="1:9" s="1" customFormat="1" ht="15.75">
      <c r="A214" s="1" t="s">
        <v>164</v>
      </c>
      <c r="G214" s="3"/>
    </row>
    <row r="215" spans="1:9" s="1" customFormat="1" ht="15.75">
      <c r="A215" s="137" t="s">
        <v>311</v>
      </c>
      <c r="B215" s="137"/>
      <c r="C215" s="137"/>
      <c r="D215" s="137"/>
      <c r="E215" s="137"/>
      <c r="F215" s="137"/>
      <c r="G215" s="138"/>
      <c r="H215" s="137"/>
      <c r="I215" s="137"/>
    </row>
    <row r="216" spans="1:9" s="1" customFormat="1" ht="15.75">
      <c r="A216" s="137" t="s">
        <v>312</v>
      </c>
      <c r="B216" s="137"/>
      <c r="C216" s="137"/>
      <c r="D216" s="137"/>
      <c r="E216" s="137"/>
      <c r="F216" s="137"/>
      <c r="G216" s="138"/>
      <c r="H216" s="137"/>
      <c r="I216" s="137"/>
    </row>
    <row r="217" spans="1:9" ht="15.75">
      <c r="A217" s="1" t="s">
        <v>166</v>
      </c>
    </row>
    <row r="218" spans="1:9" s="1" customFormat="1" ht="15.75">
      <c r="A218" s="1" t="s">
        <v>165</v>
      </c>
    </row>
    <row r="220" spans="1:9" s="1" customFormat="1" ht="15.75">
      <c r="A220" s="88" t="s">
        <v>167</v>
      </c>
      <c r="G220" s="3"/>
    </row>
    <row r="222" spans="1:9" s="1" customFormat="1" ht="15.75">
      <c r="A222" s="88" t="s">
        <v>168</v>
      </c>
      <c r="G222" s="3"/>
    </row>
    <row r="223" spans="1:9" s="1" customFormat="1" ht="15.75">
      <c r="A223" s="88" t="s">
        <v>169</v>
      </c>
      <c r="G223" s="3"/>
    </row>
    <row r="224" spans="1:9" s="1" customFormat="1" ht="15.75">
      <c r="A224" s="88" t="s">
        <v>170</v>
      </c>
      <c r="G224" s="3"/>
    </row>
    <row r="226" spans="1:9" s="1" customFormat="1" ht="15.75">
      <c r="A226" s="88" t="s">
        <v>172</v>
      </c>
      <c r="G226" s="3"/>
    </row>
    <row r="227" spans="1:9" s="1" customFormat="1" ht="15.75">
      <c r="A227" s="89" t="s">
        <v>171</v>
      </c>
    </row>
    <row r="228" spans="1:9" s="1" customFormat="1" ht="15.75">
      <c r="A228" s="88" t="s">
        <v>173</v>
      </c>
      <c r="G228" s="3"/>
    </row>
    <row r="229" spans="1:9" ht="15.75">
      <c r="A229" s="88" t="s">
        <v>174</v>
      </c>
    </row>
    <row r="231" spans="1:9" s="1" customFormat="1" ht="15.75">
      <c r="A231" s="88" t="s">
        <v>175</v>
      </c>
      <c r="G231" s="3"/>
    </row>
    <row r="232" spans="1:9" s="1" customFormat="1" ht="15.75">
      <c r="A232" s="88" t="s">
        <v>177</v>
      </c>
      <c r="G232" s="3"/>
    </row>
    <row r="233" spans="1:9" s="1" customFormat="1" ht="15.75">
      <c r="A233" s="88" t="s">
        <v>176</v>
      </c>
      <c r="G233" s="3"/>
    </row>
    <row r="235" spans="1:9" ht="15.75">
      <c r="G235" s="69" t="s">
        <v>178</v>
      </c>
    </row>
    <row r="237" spans="1:9" ht="15.75">
      <c r="A237" s="86" t="s">
        <v>185</v>
      </c>
    </row>
    <row r="239" spans="1:9" ht="15.75">
      <c r="A239" s="92" t="s">
        <v>189</v>
      </c>
      <c r="B239" s="1" t="s">
        <v>187</v>
      </c>
      <c r="C239" s="1"/>
      <c r="D239" s="1"/>
      <c r="E239" s="1"/>
      <c r="F239" s="1"/>
      <c r="G239" s="1"/>
      <c r="H239" s="1"/>
      <c r="I239" s="1"/>
    </row>
    <row r="240" spans="1:9" ht="15.75">
      <c r="A240" s="92" t="s">
        <v>189</v>
      </c>
      <c r="B240" s="1" t="s">
        <v>188</v>
      </c>
      <c r="C240" s="1"/>
      <c r="D240" s="1"/>
      <c r="E240" s="1"/>
      <c r="F240" s="1"/>
      <c r="G240" s="1"/>
      <c r="H240" s="1"/>
      <c r="I240" s="1"/>
    </row>
    <row r="241" spans="1:9" ht="15.75">
      <c r="A241" s="92" t="s">
        <v>189</v>
      </c>
      <c r="B241" s="1" t="s">
        <v>186</v>
      </c>
      <c r="C241" s="1"/>
      <c r="D241" s="1"/>
      <c r="E241" s="1"/>
      <c r="F241" s="1"/>
      <c r="G241" s="1"/>
      <c r="H241" s="1"/>
      <c r="I241" s="1"/>
    </row>
    <row r="242" spans="1:9" ht="15.75">
      <c r="A242" s="92" t="s">
        <v>189</v>
      </c>
      <c r="B242" s="1" t="s">
        <v>190</v>
      </c>
      <c r="C242" s="1"/>
      <c r="D242" s="1"/>
      <c r="E242" s="1"/>
      <c r="F242" s="1"/>
      <c r="G242" s="1"/>
      <c r="H242" s="1"/>
      <c r="I242" s="1"/>
    </row>
    <row r="244" spans="1:9" ht="15.75">
      <c r="G244" s="69" t="s">
        <v>191</v>
      </c>
    </row>
    <row r="246" spans="1:9" ht="14.25">
      <c r="A246" s="87" t="s">
        <v>192</v>
      </c>
    </row>
    <row r="248" spans="1:9" s="93" customFormat="1" ht="15.75">
      <c r="A248" s="1" t="s">
        <v>193</v>
      </c>
    </row>
    <row r="249" spans="1:9" s="1" customFormat="1" ht="15.75">
      <c r="A249" s="1" t="s">
        <v>194</v>
      </c>
    </row>
    <row r="250" spans="1:9" s="1" customFormat="1" ht="15.75">
      <c r="A250" s="88" t="s">
        <v>196</v>
      </c>
    </row>
    <row r="251" spans="1:9" s="1" customFormat="1" ht="15.75">
      <c r="A251" s="1" t="s">
        <v>197</v>
      </c>
    </row>
    <row r="253" spans="1:9" ht="15.75">
      <c r="G253" s="69" t="s">
        <v>195</v>
      </c>
    </row>
    <row r="255" spans="1:9" ht="15.75">
      <c r="A255" s="86" t="s">
        <v>198</v>
      </c>
    </row>
    <row r="257" spans="1:7" s="1" customFormat="1" ht="15.75">
      <c r="A257" s="88" t="s">
        <v>199</v>
      </c>
    </row>
    <row r="258" spans="1:7" s="1" customFormat="1" ht="15.75">
      <c r="A258" s="88" t="s">
        <v>201</v>
      </c>
    </row>
    <row r="259" spans="1:7" s="1" customFormat="1" ht="15.75">
      <c r="A259" s="1" t="s">
        <v>202</v>
      </c>
    </row>
    <row r="260" spans="1:7" s="1" customFormat="1" ht="15.75"/>
    <row r="261" spans="1:7" s="1" customFormat="1" ht="15.75">
      <c r="A261" s="88" t="s">
        <v>205</v>
      </c>
    </row>
    <row r="262" spans="1:7" s="1" customFormat="1" ht="15.75">
      <c r="A262" s="88" t="s">
        <v>203</v>
      </c>
    </row>
    <row r="263" spans="1:7" s="1" customFormat="1" ht="15.75">
      <c r="A263" s="88" t="s">
        <v>204</v>
      </c>
    </row>
    <row r="264" spans="1:7" s="1" customFormat="1" ht="15.75">
      <c r="A264" s="88"/>
    </row>
    <row r="265" spans="1:7" s="1" customFormat="1" ht="15.75">
      <c r="A265" s="88" t="s">
        <v>206</v>
      </c>
    </row>
    <row r="266" spans="1:7" s="1" customFormat="1" ht="15.75">
      <c r="A266" s="88" t="s">
        <v>207</v>
      </c>
    </row>
    <row r="267" spans="1:7" s="1" customFormat="1" ht="15.75"/>
    <row r="268" spans="1:7" s="1" customFormat="1" ht="15.75">
      <c r="A268" s="88" t="s">
        <v>200</v>
      </c>
      <c r="B268" s="94"/>
    </row>
    <row r="269" spans="1:7" s="1" customFormat="1" ht="15.75"/>
    <row r="270" spans="1:7" s="1" customFormat="1" ht="15.75">
      <c r="G270" s="69" t="s">
        <v>208</v>
      </c>
    </row>
    <row r="271" spans="1:7" s="1" customFormat="1" ht="15.75"/>
    <row r="272" spans="1:7" s="1" customFormat="1" ht="15.75">
      <c r="A272" s="88" t="s">
        <v>215</v>
      </c>
    </row>
    <row r="273" spans="1:7" s="1" customFormat="1" ht="15.75">
      <c r="A273" s="88" t="s">
        <v>216</v>
      </c>
    </row>
    <row r="275" spans="1:7" s="1" customFormat="1" ht="15.75">
      <c r="G275" s="69" t="s">
        <v>214</v>
      </c>
    </row>
    <row r="276" spans="1:7" s="1" customFormat="1" ht="15.75"/>
    <row r="277" spans="1:7" ht="14.25">
      <c r="A277" s="87" t="s">
        <v>209</v>
      </c>
    </row>
    <row r="278" spans="1:7" s="93" customFormat="1" ht="15.75">
      <c r="A278" s="86"/>
    </row>
    <row r="279" spans="1:7" s="93" customFormat="1" ht="15.75">
      <c r="A279" s="1" t="s">
        <v>210</v>
      </c>
    </row>
    <row r="280" spans="1:7" s="93" customFormat="1" ht="15.75">
      <c r="A280" s="1" t="s">
        <v>211</v>
      </c>
    </row>
    <row r="281" spans="1:7" s="93" customFormat="1" ht="15.75">
      <c r="A281" s="1" t="s">
        <v>217</v>
      </c>
    </row>
    <row r="282" spans="1:7" s="93" customFormat="1" ht="15.75">
      <c r="A282" s="1"/>
    </row>
    <row r="283" spans="1:7" s="93" customFormat="1" ht="15.75">
      <c r="A283" s="1" t="s">
        <v>213</v>
      </c>
    </row>
    <row r="284" spans="1:7" s="93" customFormat="1" ht="15.75">
      <c r="A284" s="1"/>
    </row>
    <row r="285" spans="1:7" s="93" customFormat="1" ht="15.75">
      <c r="A285" s="1" t="s">
        <v>218</v>
      </c>
    </row>
    <row r="286" spans="1:7" s="93" customFormat="1" ht="15.75">
      <c r="A286" s="1" t="s">
        <v>219</v>
      </c>
    </row>
    <row r="287" spans="1:7" s="93" customFormat="1" ht="15.75">
      <c r="A287" s="1" t="s">
        <v>212</v>
      </c>
    </row>
    <row r="289" spans="1:14" s="93" customFormat="1" ht="15.75">
      <c r="A289" s="1" t="s">
        <v>220</v>
      </c>
    </row>
    <row r="290" spans="1:14" s="93" customFormat="1" ht="15.75">
      <c r="A290" s="1" t="s">
        <v>221</v>
      </c>
    </row>
    <row r="291" spans="1:14" s="93" customFormat="1" ht="15.75">
      <c r="A291" s="86"/>
    </row>
    <row r="292" spans="1:14" s="93" customFormat="1" ht="15.75">
      <c r="A292" s="86"/>
      <c r="G292" s="69" t="s">
        <v>223</v>
      </c>
    </row>
    <row r="293" spans="1:14" s="93" customFormat="1" ht="15.75">
      <c r="A293" s="86"/>
      <c r="G293" s="69"/>
    </row>
    <row r="294" spans="1:14" s="93" customFormat="1" ht="15.75">
      <c r="A294" s="86" t="s">
        <v>306</v>
      </c>
    </row>
    <row r="295" spans="1:14" s="93" customFormat="1" ht="15.75">
      <c r="A295" s="86"/>
    </row>
    <row r="296" spans="1:14" s="93" customFormat="1" ht="15.75">
      <c r="A296" s="71" t="s">
        <v>307</v>
      </c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s="93" customFormat="1" ht="15.75">
      <c r="A297" s="71" t="s">
        <v>308</v>
      </c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s="93" customFormat="1" ht="15.75">
      <c r="A298" s="71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s="93" customFormat="1" ht="15.75">
      <c r="A299" s="71" t="s">
        <v>309</v>
      </c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s="93" customFormat="1" ht="15.75">
      <c r="A300" s="1" t="s">
        <v>224</v>
      </c>
    </row>
    <row r="301" spans="1:14" s="93" customFormat="1" ht="15.75">
      <c r="A301" s="98" t="s">
        <v>233</v>
      </c>
    </row>
    <row r="302" spans="1:14" s="93" customFormat="1" ht="15.75">
      <c r="A302" s="89" t="s">
        <v>232</v>
      </c>
    </row>
    <row r="303" spans="1:14" s="93" customFormat="1" ht="15.75">
      <c r="A303" s="89" t="s">
        <v>225</v>
      </c>
      <c r="B303" s="96"/>
      <c r="C303" s="96"/>
      <c r="D303" s="96"/>
      <c r="E303" s="96"/>
    </row>
    <row r="304" spans="1:14" s="93" customFormat="1" ht="15.75">
      <c r="A304" s="89"/>
      <c r="B304" s="96"/>
      <c r="C304" s="96"/>
      <c r="D304" s="96"/>
      <c r="E304" s="96"/>
    </row>
    <row r="305" spans="1:14" s="93" customFormat="1" ht="15.75">
      <c r="A305" s="188" t="s">
        <v>319</v>
      </c>
      <c r="B305" s="188"/>
      <c r="C305" s="188"/>
      <c r="D305" s="188"/>
      <c r="E305" s="188"/>
      <c r="F305" s="188"/>
      <c r="G305" s="188"/>
      <c r="H305" s="188"/>
      <c r="I305" s="188"/>
      <c r="J305"/>
      <c r="K305"/>
      <c r="L305" s="71" t="s">
        <v>222</v>
      </c>
    </row>
    <row r="306" spans="1:14" s="93" customFormat="1" ht="15.75">
      <c r="A306" s="71"/>
      <c r="B306"/>
      <c r="C306" s="71"/>
      <c r="D306" s="71"/>
      <c r="E306"/>
      <c r="F306"/>
      <c r="G306"/>
      <c r="H306"/>
      <c r="I306"/>
      <c r="J306"/>
      <c r="K306"/>
      <c r="L306" s="71"/>
      <c r="M306" s="71"/>
      <c r="N306" s="71"/>
    </row>
    <row r="307" spans="1:14" s="93" customFormat="1" ht="15.75">
      <c r="A307" s="92" t="s">
        <v>189</v>
      </c>
      <c r="B307" s="71" t="s">
        <v>227</v>
      </c>
      <c r="C307" s="71"/>
      <c r="D307" s="71"/>
      <c r="E307"/>
      <c r="F307"/>
      <c r="G307"/>
      <c r="H307"/>
      <c r="I307"/>
      <c r="J307"/>
      <c r="K307"/>
      <c r="L307" s="71"/>
      <c r="M307" s="71"/>
      <c r="N307" s="71"/>
    </row>
    <row r="308" spans="1:14" s="93" customFormat="1" ht="15.75">
      <c r="A308" s="92" t="s">
        <v>189</v>
      </c>
      <c r="B308" s="71" t="s">
        <v>228</v>
      </c>
      <c r="C308" s="71"/>
      <c r="D308" s="71"/>
      <c r="E308"/>
      <c r="F308"/>
      <c r="G308"/>
      <c r="H308"/>
      <c r="I308"/>
      <c r="J308"/>
      <c r="K308"/>
      <c r="L308" s="71"/>
      <c r="M308" s="71"/>
      <c r="N308" s="71"/>
    </row>
    <row r="309" spans="1:14" s="93" customFormat="1" ht="15.75">
      <c r="A309" s="92" t="s">
        <v>189</v>
      </c>
      <c r="B309" s="71" t="s">
        <v>229</v>
      </c>
      <c r="C309" s="97"/>
      <c r="D309" s="97"/>
      <c r="E309" s="97"/>
      <c r="F309"/>
      <c r="G309"/>
      <c r="H309"/>
      <c r="I309"/>
      <c r="J309"/>
      <c r="K309"/>
      <c r="L309"/>
      <c r="M309"/>
      <c r="N309"/>
    </row>
    <row r="310" spans="1:14" s="93" customFormat="1" ht="15.75">
      <c r="A310" s="92" t="s">
        <v>189</v>
      </c>
      <c r="B310" s="71" t="s">
        <v>230</v>
      </c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s="93" customFormat="1" ht="15.75">
      <c r="A311" s="86"/>
      <c r="D311" s="71" t="s">
        <v>226</v>
      </c>
      <c r="G311" s="69" t="s">
        <v>231</v>
      </c>
    </row>
    <row r="312" spans="1:14" s="93" customFormat="1" ht="15.75">
      <c r="G312" s="95"/>
    </row>
    <row r="313" spans="1:14" s="93" customFormat="1" ht="15.75">
      <c r="A313" s="1" t="s">
        <v>234</v>
      </c>
    </row>
    <row r="314" spans="1:14" s="93" customFormat="1" ht="15.75">
      <c r="A314" s="71" t="s">
        <v>235</v>
      </c>
    </row>
    <row r="315" spans="1:14" s="1" customFormat="1" ht="15.75">
      <c r="A315" s="1" t="s">
        <v>236</v>
      </c>
    </row>
    <row r="316" spans="1:14" s="1" customFormat="1" ht="15.75">
      <c r="A316" s="1" t="s">
        <v>237</v>
      </c>
    </row>
    <row r="317" spans="1:14" s="93" customFormat="1" ht="15.75">
      <c r="A317" s="1" t="s">
        <v>238</v>
      </c>
    </row>
    <row r="318" spans="1:14" s="93" customFormat="1" ht="15"/>
    <row r="319" spans="1:14" s="93" customFormat="1" ht="15.75">
      <c r="I319" s="68" t="s">
        <v>239</v>
      </c>
    </row>
    <row r="320" spans="1:14" s="93" customFormat="1" ht="15.75">
      <c r="I320" s="68" t="s">
        <v>240</v>
      </c>
    </row>
    <row r="321" spans="1:3" ht="15.75">
      <c r="A321" s="1" t="s">
        <v>108</v>
      </c>
      <c r="B321" s="1"/>
      <c r="C321" s="1"/>
    </row>
    <row r="322" spans="1:3" ht="15.75">
      <c r="A322" s="1" t="s">
        <v>318</v>
      </c>
      <c r="B322" s="1"/>
      <c r="C322" s="1"/>
    </row>
  </sheetData>
  <mergeCells count="133">
    <mergeCell ref="G76:G77"/>
    <mergeCell ref="A1:I1"/>
    <mergeCell ref="A4:I4"/>
    <mergeCell ref="A5:I5"/>
    <mergeCell ref="A13:A14"/>
    <mergeCell ref="B13:B14"/>
    <mergeCell ref="C13:C14"/>
    <mergeCell ref="D13:D14"/>
    <mergeCell ref="E13:E14"/>
    <mergeCell ref="F13:F14"/>
    <mergeCell ref="G13:G14"/>
    <mergeCell ref="H13:I14"/>
    <mergeCell ref="H15:I15"/>
    <mergeCell ref="H16:I16"/>
    <mergeCell ref="A17:D17"/>
    <mergeCell ref="H17:I17"/>
    <mergeCell ref="A21:A22"/>
    <mergeCell ref="B21:B22"/>
    <mergeCell ref="C21:C22"/>
    <mergeCell ref="D21:D22"/>
    <mergeCell ref="E21:E22"/>
    <mergeCell ref="H26:I26"/>
    <mergeCell ref="H27:I27"/>
    <mergeCell ref="H28:I28"/>
    <mergeCell ref="H29:I29"/>
    <mergeCell ref="H30:I30"/>
    <mergeCell ref="H31:I31"/>
    <mergeCell ref="F21:F22"/>
    <mergeCell ref="G21:G22"/>
    <mergeCell ref="H21:I22"/>
    <mergeCell ref="H23:I23"/>
    <mergeCell ref="H24:I24"/>
    <mergeCell ref="H25:I25"/>
    <mergeCell ref="H38:I38"/>
    <mergeCell ref="H39:I39"/>
    <mergeCell ref="H40:I40"/>
    <mergeCell ref="H41:I41"/>
    <mergeCell ref="H42:I42"/>
    <mergeCell ref="H43:I43"/>
    <mergeCell ref="H32:I32"/>
    <mergeCell ref="H33:I33"/>
    <mergeCell ref="H34:I34"/>
    <mergeCell ref="H35:I35"/>
    <mergeCell ref="H36:I36"/>
    <mergeCell ref="H37:I37"/>
    <mergeCell ref="D63:D64"/>
    <mergeCell ref="E63:E64"/>
    <mergeCell ref="H44:I44"/>
    <mergeCell ref="H45:I45"/>
    <mergeCell ref="H46:I46"/>
    <mergeCell ref="H47:I47"/>
    <mergeCell ref="H48:I48"/>
    <mergeCell ref="H49:I49"/>
    <mergeCell ref="F63:F64"/>
    <mergeCell ref="G63:G64"/>
    <mergeCell ref="H63:I64"/>
    <mergeCell ref="H65:I65"/>
    <mergeCell ref="H66:I66"/>
    <mergeCell ref="H67:I67"/>
    <mergeCell ref="H50:I50"/>
    <mergeCell ref="H51:I51"/>
    <mergeCell ref="H52:I52"/>
    <mergeCell ref="H74:I74"/>
    <mergeCell ref="H75:I75"/>
    <mergeCell ref="A76:A77"/>
    <mergeCell ref="B76:B77"/>
    <mergeCell ref="C76:C77"/>
    <mergeCell ref="H76:I76"/>
    <mergeCell ref="H77:I77"/>
    <mergeCell ref="H68:I68"/>
    <mergeCell ref="H69:I69"/>
    <mergeCell ref="H70:I70"/>
    <mergeCell ref="H71:I71"/>
    <mergeCell ref="H72:I72"/>
    <mergeCell ref="H73:I73"/>
    <mergeCell ref="A53:D53"/>
    <mergeCell ref="H53:I53"/>
    <mergeCell ref="A63:A64"/>
    <mergeCell ref="B63:B64"/>
    <mergeCell ref="C63:C64"/>
    <mergeCell ref="H84:I84"/>
    <mergeCell ref="H85:I85"/>
    <mergeCell ref="H86:I86"/>
    <mergeCell ref="H87:I87"/>
    <mergeCell ref="H88:I88"/>
    <mergeCell ref="H89:I89"/>
    <mergeCell ref="H78:I78"/>
    <mergeCell ref="H79:I79"/>
    <mergeCell ref="H80:I80"/>
    <mergeCell ref="H81:I81"/>
    <mergeCell ref="H82:I82"/>
    <mergeCell ref="H83:I83"/>
    <mergeCell ref="H96:I96"/>
    <mergeCell ref="H97:I97"/>
    <mergeCell ref="H98:I98"/>
    <mergeCell ref="H99:I99"/>
    <mergeCell ref="H100:I100"/>
    <mergeCell ref="H101:I101"/>
    <mergeCell ref="H90:I90"/>
    <mergeCell ref="H91:I91"/>
    <mergeCell ref="H92:I92"/>
    <mergeCell ref="H93:I93"/>
    <mergeCell ref="H94:I94"/>
    <mergeCell ref="H95:I95"/>
    <mergeCell ref="H108:I108"/>
    <mergeCell ref="H109:I109"/>
    <mergeCell ref="H110:I110"/>
    <mergeCell ref="H111:I111"/>
    <mergeCell ref="H112:I112"/>
    <mergeCell ref="H113:I113"/>
    <mergeCell ref="H102:I102"/>
    <mergeCell ref="H103:I103"/>
    <mergeCell ref="H104:I104"/>
    <mergeCell ref="H105:I105"/>
    <mergeCell ref="H106:I106"/>
    <mergeCell ref="H107:I107"/>
    <mergeCell ref="A305:I305"/>
    <mergeCell ref="H119:I120"/>
    <mergeCell ref="H121:I121"/>
    <mergeCell ref="H122:I122"/>
    <mergeCell ref="H123:I123"/>
    <mergeCell ref="A124:D124"/>
    <mergeCell ref="H124:I124"/>
    <mergeCell ref="H114:I114"/>
    <mergeCell ref="A115:D115"/>
    <mergeCell ref="H115:I115"/>
    <mergeCell ref="A119:A120"/>
    <mergeCell ref="B119:B120"/>
    <mergeCell ref="C119:C120"/>
    <mergeCell ref="D119:D120"/>
    <mergeCell ref="E119:E120"/>
    <mergeCell ref="F119:F120"/>
    <mergeCell ref="G119:G120"/>
  </mergeCells>
  <phoneticPr fontId="1" type="noConversion"/>
  <pageMargins left="0.74803149606299213" right="0.19685039370078741" top="0.51181102362204722" bottom="0.59055118110236227" header="0.51181102362204722" footer="0.59055118110236227"/>
  <pageSetup paperSize="9" scale="75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0"/>
  <sheetViews>
    <sheetView tabSelected="1" workbookViewId="0">
      <selection activeCell="N7" sqref="N7"/>
    </sheetView>
  </sheetViews>
  <sheetFormatPr defaultRowHeight="15.75"/>
  <cols>
    <col min="1" max="1" width="13.28515625" customWidth="1"/>
    <col min="2" max="2" width="13.5703125" customWidth="1"/>
    <col min="3" max="3" width="13" customWidth="1"/>
    <col min="4" max="4" width="13.28515625" customWidth="1"/>
    <col min="5" max="5" width="15.140625" customWidth="1"/>
    <col min="6" max="6" width="15.28515625" style="1" customWidth="1"/>
    <col min="7" max="7" width="16.5703125" customWidth="1"/>
  </cols>
  <sheetData>
    <row r="1" spans="1:14" ht="30">
      <c r="A1" s="225" t="s">
        <v>247</v>
      </c>
      <c r="B1" s="225"/>
      <c r="C1" s="225"/>
      <c r="D1" s="225"/>
      <c r="E1" s="225"/>
      <c r="F1" s="225"/>
      <c r="G1" s="225"/>
      <c r="H1" s="105"/>
      <c r="I1" s="105"/>
      <c r="J1" s="105"/>
      <c r="K1" s="105"/>
      <c r="L1" s="105"/>
      <c r="M1" s="105"/>
    </row>
    <row r="2" spans="1:14">
      <c r="A2" s="226" t="s">
        <v>248</v>
      </c>
      <c r="B2" s="226"/>
      <c r="C2" s="226"/>
      <c r="D2" s="226"/>
      <c r="E2" s="226"/>
      <c r="F2" s="226"/>
      <c r="G2" s="226"/>
      <c r="H2" s="104"/>
      <c r="I2" s="104"/>
      <c r="J2" s="104"/>
      <c r="K2" s="104"/>
      <c r="L2" s="104"/>
      <c r="M2" s="104"/>
    </row>
    <row r="3" spans="1:14">
      <c r="A3" s="227" t="s">
        <v>260</v>
      </c>
      <c r="B3" s="227"/>
      <c r="C3" s="227"/>
      <c r="D3" s="227"/>
      <c r="E3" s="227"/>
      <c r="F3" s="227"/>
      <c r="G3" s="227"/>
      <c r="H3" s="103"/>
      <c r="I3" s="103"/>
      <c r="J3" s="103"/>
      <c r="K3" s="103"/>
      <c r="L3" s="103"/>
      <c r="M3" s="103"/>
      <c r="N3" s="103"/>
    </row>
    <row r="4" spans="1:14">
      <c r="A4" s="226" t="s">
        <v>249</v>
      </c>
      <c r="B4" s="226"/>
      <c r="C4" s="226"/>
      <c r="D4" s="226"/>
      <c r="E4" s="226"/>
      <c r="F4" s="226"/>
      <c r="G4" s="226"/>
      <c r="H4" s="104"/>
      <c r="I4" s="104"/>
      <c r="J4" s="104"/>
      <c r="K4" s="104"/>
      <c r="L4" s="104"/>
      <c r="M4" s="104"/>
      <c r="N4" s="104"/>
    </row>
    <row r="5" spans="1:14" ht="16.5" thickBot="1">
      <c r="A5" s="68"/>
      <c r="B5" s="68"/>
    </row>
    <row r="6" spans="1:14" s="18" customFormat="1" ht="18" customHeight="1" thickTop="1">
      <c r="A6" s="228" t="s">
        <v>250</v>
      </c>
      <c r="B6" s="229"/>
      <c r="C6" s="220" t="s">
        <v>251</v>
      </c>
      <c r="D6" s="221"/>
      <c r="E6" s="232" t="s">
        <v>252</v>
      </c>
      <c r="F6" s="234" t="s">
        <v>259</v>
      </c>
      <c r="G6" s="235"/>
    </row>
    <row r="7" spans="1:14" s="18" customFormat="1" ht="25.5" customHeight="1" thickBot="1">
      <c r="A7" s="230"/>
      <c r="B7" s="231"/>
      <c r="C7" s="222"/>
      <c r="D7" s="223"/>
      <c r="E7" s="233"/>
      <c r="F7" s="121" t="s">
        <v>258</v>
      </c>
      <c r="G7" s="122" t="s">
        <v>257</v>
      </c>
      <c r="I7" s="115"/>
    </row>
    <row r="8" spans="1:14" ht="51.75" customHeight="1" thickTop="1" thickBot="1">
      <c r="A8" s="218"/>
      <c r="B8" s="219"/>
      <c r="C8" s="224"/>
      <c r="D8" s="219"/>
      <c r="E8" s="106"/>
      <c r="F8" s="106"/>
      <c r="G8" s="107"/>
    </row>
    <row r="9" spans="1:14" ht="17.25" thickTop="1" thickBot="1">
      <c r="A9" s="1"/>
      <c r="B9" s="1"/>
    </row>
    <row r="10" spans="1:14" s="18" customFormat="1" ht="100.5" customHeight="1" thickTop="1" thickBot="1">
      <c r="A10" s="123" t="s">
        <v>253</v>
      </c>
      <c r="B10" s="124" t="s">
        <v>265</v>
      </c>
      <c r="C10" s="124" t="s">
        <v>298</v>
      </c>
      <c r="D10" s="124" t="s">
        <v>266</v>
      </c>
      <c r="E10" s="124" t="s">
        <v>261</v>
      </c>
      <c r="F10" s="124" t="s">
        <v>262</v>
      </c>
      <c r="G10" s="125" t="s">
        <v>303</v>
      </c>
    </row>
    <row r="11" spans="1:14" ht="16.5" thickTop="1">
      <c r="A11" s="108"/>
      <c r="B11" s="109"/>
      <c r="C11" s="109"/>
      <c r="D11" s="109"/>
      <c r="E11" s="109"/>
      <c r="F11" s="109"/>
      <c r="G11" s="110"/>
    </row>
    <row r="12" spans="1:14">
      <c r="A12" s="126"/>
      <c r="B12" s="127"/>
      <c r="C12" s="127"/>
      <c r="D12" s="127"/>
      <c r="E12" s="127"/>
      <c r="F12" s="127"/>
      <c r="G12" s="128"/>
    </row>
    <row r="13" spans="1:14" s="102" customFormat="1">
      <c r="A13" s="129"/>
      <c r="B13" s="130"/>
      <c r="C13" s="130"/>
      <c r="D13" s="130"/>
      <c r="E13" s="130"/>
      <c r="F13" s="130"/>
      <c r="G13" s="131"/>
    </row>
    <row r="14" spans="1:14">
      <c r="A14" s="126"/>
      <c r="B14" s="127"/>
      <c r="C14" s="127"/>
      <c r="D14" s="127"/>
      <c r="E14" s="127"/>
      <c r="F14" s="127"/>
      <c r="G14" s="128"/>
    </row>
    <row r="15" spans="1:14" s="102" customFormat="1">
      <c r="A15" s="129"/>
      <c r="B15" s="130"/>
      <c r="C15" s="130"/>
      <c r="D15" s="130"/>
      <c r="E15" s="130"/>
      <c r="F15" s="130"/>
      <c r="G15" s="131"/>
    </row>
    <row r="16" spans="1:14">
      <c r="A16" s="126"/>
      <c r="B16" s="127"/>
      <c r="C16" s="127"/>
      <c r="D16" s="127"/>
      <c r="E16" s="127"/>
      <c r="F16" s="127"/>
      <c r="G16" s="128"/>
    </row>
    <row r="17" spans="1:7" s="102" customFormat="1">
      <c r="A17" s="129"/>
      <c r="B17" s="130"/>
      <c r="C17" s="130"/>
      <c r="D17" s="130"/>
      <c r="E17" s="130"/>
      <c r="F17" s="130"/>
      <c r="G17" s="131"/>
    </row>
    <row r="18" spans="1:7">
      <c r="A18" s="126"/>
      <c r="B18" s="127"/>
      <c r="C18" s="127"/>
      <c r="D18" s="127"/>
      <c r="E18" s="127"/>
      <c r="F18" s="127"/>
      <c r="G18" s="128"/>
    </row>
    <row r="19" spans="1:7" s="102" customFormat="1">
      <c r="A19" s="129"/>
      <c r="B19" s="130"/>
      <c r="C19" s="130"/>
      <c r="D19" s="130"/>
      <c r="E19" s="130"/>
      <c r="F19" s="130"/>
      <c r="G19" s="131"/>
    </row>
    <row r="20" spans="1:7">
      <c r="A20" s="126"/>
      <c r="B20" s="127"/>
      <c r="C20" s="127"/>
      <c r="D20" s="127"/>
      <c r="E20" s="127"/>
      <c r="F20" s="127"/>
      <c r="G20" s="128"/>
    </row>
    <row r="21" spans="1:7" s="102" customFormat="1">
      <c r="A21" s="129"/>
      <c r="B21" s="130"/>
      <c r="C21" s="130"/>
      <c r="D21" s="130"/>
      <c r="E21" s="130"/>
      <c r="F21" s="130"/>
      <c r="G21" s="131"/>
    </row>
    <row r="22" spans="1:7">
      <c r="A22" s="126"/>
      <c r="B22" s="127"/>
      <c r="C22" s="127"/>
      <c r="D22" s="127"/>
      <c r="E22" s="127"/>
      <c r="F22" s="127"/>
      <c r="G22" s="128"/>
    </row>
    <row r="23" spans="1:7" s="102" customFormat="1">
      <c r="A23" s="129"/>
      <c r="B23" s="130"/>
      <c r="C23" s="130"/>
      <c r="D23" s="130"/>
      <c r="E23" s="130"/>
      <c r="F23" s="130"/>
      <c r="G23" s="131"/>
    </row>
    <row r="24" spans="1:7">
      <c r="A24" s="126"/>
      <c r="B24" s="127"/>
      <c r="C24" s="127"/>
      <c r="D24" s="127"/>
      <c r="E24" s="127"/>
      <c r="F24" s="127"/>
      <c r="G24" s="128"/>
    </row>
    <row r="25" spans="1:7" s="102" customFormat="1">
      <c r="A25" s="129"/>
      <c r="B25" s="130"/>
      <c r="C25" s="130"/>
      <c r="D25" s="130"/>
      <c r="E25" s="130"/>
      <c r="F25" s="130"/>
      <c r="G25" s="131"/>
    </row>
    <row r="26" spans="1:7">
      <c r="A26" s="126"/>
      <c r="B26" s="127"/>
      <c r="C26" s="127"/>
      <c r="D26" s="127"/>
      <c r="E26" s="127"/>
      <c r="F26" s="127"/>
      <c r="G26" s="128"/>
    </row>
    <row r="27" spans="1:7" s="102" customFormat="1">
      <c r="A27" s="129"/>
      <c r="B27" s="130"/>
      <c r="C27" s="130"/>
      <c r="D27" s="130"/>
      <c r="E27" s="130"/>
      <c r="F27" s="130"/>
      <c r="G27" s="131"/>
    </row>
    <row r="28" spans="1:7">
      <c r="A28" s="126"/>
      <c r="B28" s="127"/>
      <c r="C28" s="127"/>
      <c r="D28" s="127"/>
      <c r="E28" s="127"/>
      <c r="F28" s="127"/>
      <c r="G28" s="128"/>
    </row>
    <row r="29" spans="1:7" s="102" customFormat="1">
      <c r="A29" s="129"/>
      <c r="B29" s="130"/>
      <c r="C29" s="130"/>
      <c r="D29" s="130"/>
      <c r="E29" s="130"/>
      <c r="F29" s="130"/>
      <c r="G29" s="131"/>
    </row>
    <row r="30" spans="1:7">
      <c r="A30" s="126"/>
      <c r="B30" s="127"/>
      <c r="C30" s="127"/>
      <c r="D30" s="127"/>
      <c r="E30" s="127"/>
      <c r="F30" s="127"/>
      <c r="G30" s="128"/>
    </row>
    <row r="31" spans="1:7" s="102" customFormat="1">
      <c r="A31" s="129"/>
      <c r="B31" s="130"/>
      <c r="C31" s="130"/>
      <c r="D31" s="130"/>
      <c r="E31" s="130"/>
      <c r="F31" s="130"/>
      <c r="G31" s="131"/>
    </row>
    <row r="32" spans="1:7">
      <c r="A32" s="126"/>
      <c r="B32" s="127"/>
      <c r="C32" s="127"/>
      <c r="D32" s="127"/>
      <c r="E32" s="127"/>
      <c r="F32" s="127"/>
      <c r="G32" s="128"/>
    </row>
    <row r="33" spans="1:7" s="102" customFormat="1">
      <c r="A33" s="129"/>
      <c r="B33" s="130"/>
      <c r="C33" s="130"/>
      <c r="D33" s="130"/>
      <c r="E33" s="130"/>
      <c r="F33" s="130"/>
      <c r="G33" s="131"/>
    </row>
    <row r="34" spans="1:7">
      <c r="A34" s="126"/>
      <c r="B34" s="127"/>
      <c r="C34" s="127"/>
      <c r="D34" s="127"/>
      <c r="E34" s="127"/>
      <c r="F34" s="127"/>
      <c r="G34" s="128"/>
    </row>
    <row r="35" spans="1:7" s="102" customFormat="1">
      <c r="A35" s="129"/>
      <c r="B35" s="130"/>
      <c r="C35" s="130"/>
      <c r="D35" s="130"/>
      <c r="E35" s="130"/>
      <c r="F35" s="130"/>
      <c r="G35" s="131"/>
    </row>
    <row r="36" spans="1:7">
      <c r="A36" s="126"/>
      <c r="B36" s="127"/>
      <c r="C36" s="127"/>
      <c r="D36" s="127"/>
      <c r="E36" s="127"/>
      <c r="F36" s="127"/>
      <c r="G36" s="128"/>
    </row>
    <row r="37" spans="1:7" s="102" customFormat="1">
      <c r="A37" s="129"/>
      <c r="B37" s="130"/>
      <c r="C37" s="130"/>
      <c r="D37" s="130"/>
      <c r="E37" s="130"/>
      <c r="F37" s="130"/>
      <c r="G37" s="131"/>
    </row>
    <row r="38" spans="1:7">
      <c r="A38" s="126"/>
      <c r="B38" s="127"/>
      <c r="C38" s="127"/>
      <c r="D38" s="127"/>
      <c r="E38" s="127"/>
      <c r="F38" s="127"/>
      <c r="G38" s="128"/>
    </row>
    <row r="39" spans="1:7" s="102" customFormat="1" ht="16.5" thickBot="1">
      <c r="A39" s="132"/>
      <c r="B39" s="133"/>
      <c r="C39" s="134"/>
      <c r="D39" s="134"/>
      <c r="E39" s="134"/>
      <c r="F39" s="135"/>
      <c r="G39" s="136"/>
    </row>
    <row r="40" spans="1:7" ht="16.5" thickTop="1">
      <c r="A40" s="111"/>
      <c r="B40" s="111"/>
      <c r="C40" s="112"/>
      <c r="D40" s="112"/>
      <c r="E40" s="112"/>
      <c r="F40" s="86" t="s">
        <v>254</v>
      </c>
      <c r="G40" s="112"/>
    </row>
    <row r="41" spans="1:7">
      <c r="A41" s="111"/>
      <c r="B41" s="111"/>
      <c r="C41" s="112"/>
      <c r="D41" s="112"/>
      <c r="E41" s="112"/>
      <c r="F41" s="86"/>
      <c r="G41" s="112"/>
    </row>
    <row r="42" spans="1:7" ht="16.5" thickBot="1">
      <c r="A42" s="86"/>
      <c r="B42" s="86"/>
      <c r="D42" s="114"/>
    </row>
    <row r="43" spans="1:7" ht="17.25" thickTop="1" thickBot="1">
      <c r="A43" s="214" t="s">
        <v>263</v>
      </c>
      <c r="B43" s="215"/>
      <c r="C43" s="215"/>
      <c r="D43" s="215"/>
      <c r="E43" s="214" t="s">
        <v>268</v>
      </c>
      <c r="F43" s="215"/>
      <c r="G43" s="216"/>
    </row>
    <row r="44" spans="1:7" ht="17.25" thickTop="1" thickBot="1">
      <c r="A44" s="217" t="s">
        <v>269</v>
      </c>
      <c r="B44" s="217"/>
      <c r="C44" s="217"/>
      <c r="D44" s="217"/>
      <c r="E44" s="217" t="s">
        <v>270</v>
      </c>
      <c r="F44" s="217"/>
      <c r="G44" s="217"/>
    </row>
    <row r="45" spans="1:7" ht="48" customHeight="1" thickTop="1" thickBot="1">
      <c r="A45" s="207" t="s">
        <v>299</v>
      </c>
      <c r="B45" s="207"/>
      <c r="C45" s="207"/>
      <c r="D45" s="207"/>
      <c r="E45" s="207" t="s">
        <v>310</v>
      </c>
      <c r="F45" s="207"/>
      <c r="G45" s="207"/>
    </row>
    <row r="46" spans="1:7" ht="33.75" customHeight="1" thickTop="1" thickBot="1">
      <c r="A46" s="206" t="s">
        <v>264</v>
      </c>
      <c r="B46" s="206"/>
      <c r="C46" s="206"/>
      <c r="D46" s="206"/>
      <c r="E46" s="207" t="s">
        <v>271</v>
      </c>
      <c r="F46" s="207"/>
      <c r="G46" s="207"/>
    </row>
    <row r="47" spans="1:7" ht="49.5" customHeight="1" thickTop="1" thickBot="1">
      <c r="A47" s="196" t="s">
        <v>267</v>
      </c>
      <c r="B47" s="197"/>
      <c r="C47" s="197"/>
      <c r="D47" s="198"/>
      <c r="E47" s="207" t="s">
        <v>272</v>
      </c>
      <c r="F47" s="207"/>
      <c r="G47" s="207"/>
    </row>
    <row r="48" spans="1:7" s="1" customFormat="1" ht="151.5" customHeight="1" thickTop="1" thickBot="1">
      <c r="A48" s="199" t="s">
        <v>274</v>
      </c>
      <c r="B48" s="199"/>
      <c r="C48" s="199"/>
      <c r="D48" s="199"/>
      <c r="E48" s="200" t="s">
        <v>273</v>
      </c>
      <c r="F48" s="201"/>
      <c r="G48" s="202"/>
    </row>
    <row r="49" spans="1:7" ht="17.25" thickTop="1" thickBot="1">
      <c r="B49" s="86"/>
    </row>
    <row r="50" spans="1:7" ht="20.25" customHeight="1" thickTop="1" thickBot="1">
      <c r="A50" s="203" t="s">
        <v>295</v>
      </c>
      <c r="B50" s="204"/>
      <c r="C50" s="204"/>
      <c r="D50" s="204"/>
      <c r="E50" s="204"/>
      <c r="F50" s="204"/>
      <c r="G50" s="205"/>
    </row>
    <row r="51" spans="1:7" ht="20.25" customHeight="1" thickTop="1" thickBot="1">
      <c r="A51" s="203" t="s">
        <v>276</v>
      </c>
      <c r="B51" s="204"/>
      <c r="C51" s="204"/>
      <c r="D51" s="205"/>
      <c r="E51" s="204" t="s">
        <v>268</v>
      </c>
      <c r="F51" s="204"/>
      <c r="G51" s="205"/>
    </row>
    <row r="52" spans="1:7" ht="16.5" customHeight="1" thickTop="1">
      <c r="A52" s="208" t="s">
        <v>279</v>
      </c>
      <c r="B52" s="209"/>
      <c r="C52" s="209"/>
      <c r="D52" s="210"/>
      <c r="E52" s="208" t="s">
        <v>275</v>
      </c>
      <c r="F52" s="209"/>
      <c r="G52" s="210"/>
    </row>
    <row r="53" spans="1:7" ht="67.5" customHeight="1" thickBot="1">
      <c r="A53" s="211"/>
      <c r="B53" s="212"/>
      <c r="C53" s="212"/>
      <c r="D53" s="213"/>
      <c r="E53" s="211"/>
      <c r="F53" s="212"/>
      <c r="G53" s="213"/>
    </row>
    <row r="54" spans="1:7" ht="52.5" customHeight="1" thickTop="1" thickBot="1">
      <c r="A54" s="207" t="s">
        <v>278</v>
      </c>
      <c r="B54" s="207"/>
      <c r="C54" s="207"/>
      <c r="D54" s="207"/>
      <c r="E54" s="207" t="s">
        <v>283</v>
      </c>
      <c r="F54" s="207"/>
      <c r="G54" s="207"/>
    </row>
    <row r="55" spans="1:7" ht="36" customHeight="1" thickTop="1" thickBot="1">
      <c r="A55" s="206" t="s">
        <v>277</v>
      </c>
      <c r="B55" s="206"/>
      <c r="C55" s="206"/>
      <c r="D55" s="206"/>
      <c r="E55" s="207" t="s">
        <v>280</v>
      </c>
      <c r="F55" s="207"/>
      <c r="G55" s="207"/>
    </row>
    <row r="56" spans="1:7" ht="36.75" customHeight="1" thickTop="1" thickBot="1">
      <c r="A56" s="196" t="s">
        <v>281</v>
      </c>
      <c r="B56" s="197"/>
      <c r="C56" s="197"/>
      <c r="D56" s="198"/>
      <c r="E56" s="207" t="s">
        <v>282</v>
      </c>
      <c r="F56" s="207"/>
      <c r="G56" s="207"/>
    </row>
    <row r="57" spans="1:7" s="1" customFormat="1" ht="81" customHeight="1" thickTop="1" thickBot="1">
      <c r="A57" s="199" t="s">
        <v>300</v>
      </c>
      <c r="B57" s="199"/>
      <c r="C57" s="199"/>
      <c r="D57" s="199"/>
      <c r="E57" s="200" t="s">
        <v>284</v>
      </c>
      <c r="F57" s="201"/>
      <c r="G57" s="202"/>
    </row>
    <row r="58" spans="1:7" s="1" customFormat="1" ht="65.25" customHeight="1" thickTop="1" thickBot="1">
      <c r="A58" s="199" t="s">
        <v>288</v>
      </c>
      <c r="B58" s="199"/>
      <c r="C58" s="199"/>
      <c r="D58" s="199"/>
      <c r="E58" s="200" t="s">
        <v>321</v>
      </c>
      <c r="F58" s="201"/>
      <c r="G58" s="202"/>
    </row>
    <row r="59" spans="1:7" s="113" customFormat="1" ht="17.25" customHeight="1" thickTop="1">
      <c r="A59" s="118"/>
      <c r="B59" s="118"/>
      <c r="C59" s="118"/>
      <c r="D59" s="118"/>
      <c r="E59" s="119"/>
      <c r="F59" s="120" t="s">
        <v>254</v>
      </c>
      <c r="G59" s="119"/>
    </row>
    <row r="60" spans="1:7" s="113" customFormat="1" ht="17.25" customHeight="1">
      <c r="A60" s="116"/>
      <c r="B60" s="116"/>
      <c r="C60" s="116"/>
      <c r="D60" s="116"/>
      <c r="E60" s="117"/>
      <c r="F60" s="120"/>
      <c r="G60" s="117"/>
    </row>
    <row r="61" spans="1:7" s="113" customFormat="1" ht="17.25" customHeight="1">
      <c r="A61" s="116"/>
      <c r="B61" s="116"/>
      <c r="C61" s="116"/>
      <c r="D61" s="116"/>
      <c r="E61" s="117"/>
      <c r="F61" s="120"/>
      <c r="G61" s="117"/>
    </row>
    <row r="62" spans="1:7" s="113" customFormat="1" ht="17.25" customHeight="1" thickBot="1">
      <c r="A62" s="116"/>
      <c r="B62" s="116"/>
      <c r="C62" s="116"/>
      <c r="D62" s="116"/>
      <c r="E62" s="117"/>
      <c r="F62" s="120"/>
      <c r="G62" s="117"/>
    </row>
    <row r="63" spans="1:7" s="113" customFormat="1" ht="17.25" customHeight="1" thickTop="1" thickBot="1">
      <c r="A63" s="203" t="s">
        <v>276</v>
      </c>
      <c r="B63" s="204"/>
      <c r="C63" s="204"/>
      <c r="D63" s="205"/>
      <c r="E63" s="204" t="s">
        <v>268</v>
      </c>
      <c r="F63" s="204"/>
      <c r="G63" s="205"/>
    </row>
    <row r="64" spans="1:7" s="1" customFormat="1" ht="82.5" customHeight="1" thickTop="1" thickBot="1">
      <c r="A64" s="199" t="s">
        <v>286</v>
      </c>
      <c r="B64" s="199"/>
      <c r="C64" s="199"/>
      <c r="D64" s="199"/>
      <c r="E64" s="200" t="s">
        <v>322</v>
      </c>
      <c r="F64" s="201"/>
      <c r="G64" s="202"/>
    </row>
    <row r="65" spans="1:10" s="1" customFormat="1" ht="193.5" customHeight="1" thickTop="1" thickBot="1">
      <c r="A65" s="199" t="s">
        <v>301</v>
      </c>
      <c r="B65" s="199"/>
      <c r="C65" s="199"/>
      <c r="D65" s="199"/>
      <c r="E65" s="200" t="s">
        <v>305</v>
      </c>
      <c r="F65" s="201"/>
      <c r="G65" s="202"/>
    </row>
    <row r="66" spans="1:10" s="1" customFormat="1" ht="36" customHeight="1" thickTop="1" thickBot="1">
      <c r="A66" s="199" t="s">
        <v>287</v>
      </c>
      <c r="B66" s="199"/>
      <c r="C66" s="199"/>
      <c r="D66" s="199"/>
      <c r="E66" s="196" t="s">
        <v>270</v>
      </c>
      <c r="F66" s="197"/>
      <c r="G66" s="198"/>
    </row>
    <row r="67" spans="1:10" s="1" customFormat="1" ht="79.5" customHeight="1" thickTop="1" thickBot="1">
      <c r="A67" s="199" t="s">
        <v>289</v>
      </c>
      <c r="B67" s="199"/>
      <c r="C67" s="199"/>
      <c r="D67" s="199"/>
      <c r="E67" s="200" t="s">
        <v>290</v>
      </c>
      <c r="F67" s="201"/>
      <c r="G67" s="202"/>
    </row>
    <row r="68" spans="1:10" s="1" customFormat="1" ht="51.75" customHeight="1" thickTop="1" thickBot="1">
      <c r="A68" s="199" t="s">
        <v>291</v>
      </c>
      <c r="B68" s="199"/>
      <c r="C68" s="199"/>
      <c r="D68" s="199"/>
      <c r="E68" s="196" t="s">
        <v>292</v>
      </c>
      <c r="F68" s="197"/>
      <c r="G68" s="198"/>
    </row>
    <row r="69" spans="1:10" s="1" customFormat="1" ht="69" customHeight="1" thickTop="1" thickBot="1">
      <c r="A69" s="199" t="s">
        <v>293</v>
      </c>
      <c r="B69" s="199"/>
      <c r="C69" s="199"/>
      <c r="D69" s="199"/>
      <c r="E69" s="196" t="s">
        <v>320</v>
      </c>
      <c r="F69" s="197"/>
      <c r="G69" s="198"/>
    </row>
    <row r="70" spans="1:10" s="1" customFormat="1" ht="99" customHeight="1" thickTop="1" thickBot="1">
      <c r="A70" s="199" t="s">
        <v>294</v>
      </c>
      <c r="B70" s="199"/>
      <c r="C70" s="199"/>
      <c r="D70" s="199"/>
      <c r="E70" s="196" t="s">
        <v>302</v>
      </c>
      <c r="F70" s="197"/>
      <c r="G70" s="198"/>
    </row>
    <row r="71" spans="1:10" ht="16.5" thickTop="1"/>
    <row r="72" spans="1:10">
      <c r="A72" s="68"/>
      <c r="B72" s="68"/>
    </row>
    <row r="73" spans="1:10">
      <c r="A73" s="86"/>
      <c r="B73" s="86"/>
    </row>
    <row r="74" spans="1:10" ht="17.25" customHeight="1">
      <c r="A74" s="86" t="s">
        <v>296</v>
      </c>
      <c r="B74" s="86"/>
      <c r="F74" s="86" t="s">
        <v>297</v>
      </c>
    </row>
    <row r="75" spans="1:10" ht="17.25" customHeight="1"/>
    <row r="76" spans="1:10" ht="17.25" customHeight="1">
      <c r="F76" s="86" t="s">
        <v>255</v>
      </c>
      <c r="J76" s="86"/>
    </row>
    <row r="77" spans="1:10" ht="17.25" customHeight="1">
      <c r="J77" s="86"/>
    </row>
    <row r="78" spans="1:10">
      <c r="J78" s="86"/>
    </row>
    <row r="79" spans="1:10">
      <c r="J79" s="86"/>
    </row>
    <row r="80" spans="1:10">
      <c r="A80" s="86" t="s">
        <v>256</v>
      </c>
      <c r="B80" s="86"/>
    </row>
  </sheetData>
  <mergeCells count="53">
    <mergeCell ref="A1:G1"/>
    <mergeCell ref="A2:G2"/>
    <mergeCell ref="A3:G3"/>
    <mergeCell ref="A4:G4"/>
    <mergeCell ref="A6:B7"/>
    <mergeCell ref="E6:E7"/>
    <mergeCell ref="F6:G6"/>
    <mergeCell ref="A8:B8"/>
    <mergeCell ref="C6:D7"/>
    <mergeCell ref="C8:D8"/>
    <mergeCell ref="A44:D44"/>
    <mergeCell ref="A47:D47"/>
    <mergeCell ref="E47:G47"/>
    <mergeCell ref="A43:D43"/>
    <mergeCell ref="E43:G43"/>
    <mergeCell ref="A48:D48"/>
    <mergeCell ref="E48:G48"/>
    <mergeCell ref="E44:G44"/>
    <mergeCell ref="A45:D45"/>
    <mergeCell ref="E45:G45"/>
    <mergeCell ref="A46:D46"/>
    <mergeCell ref="E46:G46"/>
    <mergeCell ref="A54:D54"/>
    <mergeCell ref="E54:G54"/>
    <mergeCell ref="A50:G50"/>
    <mergeCell ref="A51:D51"/>
    <mergeCell ref="E51:G51"/>
    <mergeCell ref="A52:D53"/>
    <mergeCell ref="E52:G53"/>
    <mergeCell ref="E65:G65"/>
    <mergeCell ref="A58:D58"/>
    <mergeCell ref="A63:D63"/>
    <mergeCell ref="E63:G63"/>
    <mergeCell ref="A55:D55"/>
    <mergeCell ref="E55:G55"/>
    <mergeCell ref="A56:D56"/>
    <mergeCell ref="E56:G56"/>
    <mergeCell ref="A57:D57"/>
    <mergeCell ref="E57:G57"/>
    <mergeCell ref="E69:G69"/>
    <mergeCell ref="A70:D70"/>
    <mergeCell ref="E70:G70"/>
    <mergeCell ref="E67:G67"/>
    <mergeCell ref="A66:D66"/>
    <mergeCell ref="E66:G66"/>
    <mergeCell ref="A68:D68"/>
    <mergeCell ref="E68:G68"/>
    <mergeCell ref="A67:D67"/>
    <mergeCell ref="A69:D69"/>
    <mergeCell ref="E58:G58"/>
    <mergeCell ref="A64:D64"/>
    <mergeCell ref="E64:G64"/>
    <mergeCell ref="A65:D65"/>
  </mergeCells>
  <phoneticPr fontId="1" type="noConversion"/>
  <pageMargins left="0.74803149606299213" right="0.19685039370078741" top="0.78740157480314965" bottom="0.59055118110236227" header="0.51181102362204722" footer="0.51181102362204722"/>
  <pageSetup paperSize="9" scale="9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Odluka o raspis.J.N.-prodaja</vt:lpstr>
      <vt:lpstr>Javni natječaj-prodaja</vt:lpstr>
      <vt:lpstr>Obrazac ponude</vt:lpstr>
    </vt:vector>
  </TitlesOfParts>
  <Company>Općina Erdut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Erdut</dc:creator>
  <cp:lastModifiedBy>Općina Erdut</cp:lastModifiedBy>
  <cp:lastPrinted>2010-05-13T06:31:33Z</cp:lastPrinted>
  <dcterms:created xsi:type="dcterms:W3CDTF">2010-03-11T12:28:01Z</dcterms:created>
  <dcterms:modified xsi:type="dcterms:W3CDTF">2010-05-13T06:31:40Z</dcterms:modified>
</cp:coreProperties>
</file>